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27\共有フォルダ\令和6年度\01_総務部\02_財政課\02_財政運営\02_決算\06_財政状況資料集\20250321162707_令和５年度財政状況資料集の公表について（依頼）\02HP公開\"/>
    </mc:Choice>
  </mc:AlternateContent>
  <xr:revisionPtr revIDLastSave="0" documentId="13_ncr:1_{A9D6DF8F-E0A9-4B7E-BC3F-FA1FE5FEEAE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C36" i="10"/>
  <c r="BE35" i="10"/>
  <c r="C35" i="10"/>
  <c r="CO34" i="10"/>
  <c r="CO35" i="10" s="1"/>
  <c r="CO36" i="10" s="1"/>
  <c r="BW34" i="10"/>
  <c r="BW35" i="10" s="1"/>
  <c r="BW36" i="10" s="1"/>
  <c r="BW37" i="10" s="1"/>
  <c r="BW38" i="10" s="1"/>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<sst xmlns="http://schemas.openxmlformats.org/spreadsheetml/2006/main" count="1078" uniqueCount="565">
  <si>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</si>
  <si>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</si>
  <si>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</si>
  <si>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</si>
  <si>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</si>
  <si>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</si>
  <si>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</si>
  <si>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</si>
  <si>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</si>
  <si>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</si>
  <si>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</si>
  <si>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</si>
  <si>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</si>
  <si>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</si>
  <si>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</si>
  <si>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</si>
  <si>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</si>
  <si>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</si>
  <si>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</si>
  <si>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</si>
  <si>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</si>
  <si>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</si>
  <si>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</si>
  <si>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</si>
  <si>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</si>
  <si>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</si>
  <si>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</si>
  <si>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</si>
  <si>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</si>
  <si>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</si>
  <si>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</si>
  <si>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</si>
  <si>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</si>
  <si>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</si>
  <si>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</si>
  <si>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</si>
  <si>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</si>
  <si>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</si>
  <si>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</si>
  <si>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</si>
  <si>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</si>
  <si>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</si>
  <si>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</si>
  <si>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</si>
  <si>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</si>
  <si>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</si>
  <si>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</si>
  <si>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</si>
  <si>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</si>
  <si>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</si>
  <si>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</si>
  <si>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</si>
  <si>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</si>
  <si>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</si>
  <si>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</si>
  <si>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</si>
  <si>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</si>
  <si>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</si>
  <si>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</si>
  <si>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</si>
  <si>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</si>
  <si>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</si>
  <si>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</si>
  <si>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</si>
  <si>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</si>
  <si>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</si>
  <si>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</si>
  <si>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</si>
  <si>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</si>
  <si>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</si>
  <si>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</si>
  <si>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</si>
  <si>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</si>
  <si>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</si>
  <si>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</si>
  <si>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</si>
  <si>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</si>
  <si>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</si>
  <si>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</si>
  <si>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</si>
  <si>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</si>
  <si>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</si>
  <si>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</si>
  <si>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</si>
  <si>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</si>
  <si>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</si>
  <si>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</si>
  <si>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</si>
  <si>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</si>
  <si>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</si>
  <si>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</si>
  <si>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</si>
  <si>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</si>
  <si>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</si>
  <si>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</si>
  <si>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</si>
  <si>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</si>
  <si>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</si>
  <si>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</si>
  <si>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</si>
  <si>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</si>
  <si>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</si>
  <si>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</si>
  <si>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</si>
  <si>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</si>
  <si>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</si>
  <si>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</si>
  <si>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</si>
  <si>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</si>
  <si>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</si>
  <si>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</si>
  <si>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</si>
  <si>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</si>
  <si>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</si>
  <si>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</si>
  <si>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</si>
  <si>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</si>
  <si>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</si>
  <si>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</si>
  <si>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</si>
  <si>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</si>
  <si>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</si>
  <si>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</si>
  <si>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</si>
  <si>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</si>
  <si>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</si>
  <si>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</si>
  <si>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</si>
  <si>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</si>
  <si>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</si>
  <si>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</si>
  <si>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</si>
  <si>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</si>
  <si>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</si>
  <si>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</si>
  <si>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</si>
  <si>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</si>
  <si>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</si>
  <si>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</si>
  <si>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</si>
  <si>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</si>
  <si>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</si>
  <si>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</si>
  <si>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</si>
  <si>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</si>
  <si>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</si>
  <si>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</si>
  <si>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</si>
  <si>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</si>
  <si>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</si>
  <si>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</si>
  <si>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</si>
  <si>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</si>
  <si>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</si>
  <si>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</si>
  <si>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</si>
  <si>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</si>
  <si>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</si>
  <si>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</si>
  <si>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</si>
  <si>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</si>
  <si>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</si>
  <si>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</si>
  <si>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</si>
  <si>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</si>
  <si>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</si>
  <si>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</si>
  <si>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</si>
  <si>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</si>
  <si>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</si>
  <si>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</si>
  <si>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</si>
  <si>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</si>
  <si>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</si>
  <si>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</si>
  <si>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</si>
  <si>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</si>
  <si>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</si>
  <si>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</si>
  <si>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</si>
  <si>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</si>
  <si>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</si>
  <si>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</si>
  <si>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</si>
  <si>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</si>
  <si>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</si>
  <si>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</si>
  <si>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</si>
  <si>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</si>
  <si>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</si>
  <si>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</si>
  <si>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</si>
  <si>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</si>
  <si>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</si>
  <si>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</si>
  <si>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</si>
  <si>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</si>
  <si>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</si>
  <si>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</si>
  <si>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</si>
  <si>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</si>
  <si>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</si>
  <si>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</si>
  <si>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愛知県新城市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</si>
  <si>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</si>
  <si>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</si>
  <si>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</si>
  <si>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</si>
  <si>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</si>
  <si>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</si>
  <si>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</si>
  <si>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</si>
  <si>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</si>
  <si>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</si>
  <si>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</si>
  <si>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</si>
  <si>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</si>
  <si>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</si>
  <si>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</si>
  <si>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</si>
  <si>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</si>
  <si>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</si>
  <si>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</si>
  <si>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</si>
  <si>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</si>
  <si>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</si>
  <si>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</si>
  <si>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</si>
  <si>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</si>
  <si>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</si>
  <si>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</si>
  <si>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</si>
  <si>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</si>
  <si>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</si>
  <si>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</si>
  <si>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</si>
  <si>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</si>
  <si>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</si>
  <si>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</si>
  <si>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</si>
  <si>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</si>
  <si>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</si>
  <si>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</si>
  <si>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</si>
  <si>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</si>
  <si>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</si>
  <si>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</si>
  <si>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</si>
  <si>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</si>
  <si>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</si>
  <si>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</si>
  <si>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</si>
  <si>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</si>
  <si>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</si>
  <si>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</si>
  <si>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</si>
  <si>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</si>
  <si>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</si>
  <si>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</si>
  <si>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</si>
  <si>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</si>
  <si>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</si>
  <si>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</si>
  <si>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</si>
  <si>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</si>
  <si>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</si>
  <si>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</si>
  <si>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</si>
  <si>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</si>
  <si>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</si>
  <si>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</si>
  <si>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</si>
  <si>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</si>
  <si>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</si>
  <si>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</si>
  <si>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</si>
  <si>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</si>
  <si>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</si>
  <si>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</si>
  <si>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</si>
  <si>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</si>
  <si>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</si>
  <si>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</si>
  <si>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</si>
  <si>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</si>
  <si>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</si>
  <si>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</si>
  <si>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</si>
  <si>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</si>
  <si>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</si>
  <si>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</si>
  <si>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</si>
  <si>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</si>
  <si>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</si>
  <si>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</si>
  <si>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</si>
  <si>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</si>
  <si>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</si>
  <si>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</si>
  <si>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</si>
  <si>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</si>
  <si>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</si>
  <si>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</si>
  <si>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</si>
  <si>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</si>
  <si>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</si>
  <si>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</si>
  <si>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</si>
  <si>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</si>
  <si>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</si>
  <si>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</si>
  <si>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</si>
  <si>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</si>
  <si>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</si>
  <si>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</si>
  <si>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</si>
  <si>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</si>
  <si>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</si>
  <si>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</si>
  <si>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</si>
  <si>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</si>
  <si>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</si>
  <si>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</si>
  <si>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</si>
  <si>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</si>
  <si>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</si>
  <si>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</si>
  <si>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</si>
  <si>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</si>
  <si>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</si>
  <si>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</si>
  <si>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</si>
  <si>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</si>
  <si>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</si>
  <si>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</si>
  <si>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</si>
  <si>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</si>
  <si>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</si>
  <si>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</si>
  <si>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</si>
  <si>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</si>
  <si>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</si>
  <si>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</si>
  <si>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</si>
  <si>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</si>
  <si>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</si>
  <si>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</si>
  <si>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</si>
  <si>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</si>
  <si>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</si>
  <si>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</si>
  <si>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</si>
  <si>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</si>
  <si>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</si>
  <si>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愛知県新城市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</si>
  <si>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</si>
  <si>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</si>
  <si>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</si>
  <si>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</si>
  <si>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</si>
  <si>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</si>
  <si>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</si>
  <si>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</si>
  <si>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</si>
  <si>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</si>
  <si>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</si>
  <si>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</si>
  <si>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</si>
  <si>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</si>
  <si>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</si>
  <si>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</si>
  <si>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</si>
  <si>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</si>
  <si>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</si>
  <si>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</si>
  <si>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</si>
  <si>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</si>
  <si>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</si>
  <si>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</si>
  <si>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</si>
  <si>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</si>
  <si>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</si>
  <si>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</si>
  <si>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</si>
  <si>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</si>
  <si>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</si>
  <si>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</si>
  <si>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</si>
  <si>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</si>
  <si>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</si>
  <si>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国民健康保険診療所特別会計</t>
    <phoneticPr fontId="5"/>
  </si>
  <si>
    <t>水道事業会計</t>
    <phoneticPr fontId="5"/>
  </si>
  <si>
    <t>法適用企業</t>
    <phoneticPr fontId="5"/>
  </si>
  <si>
    <t>工業用水道事業会計</t>
    <phoneticPr fontId="5"/>
  </si>
  <si>
    <t>下水道事業会計</t>
    <phoneticPr fontId="5"/>
  </si>
  <si>
    <t>病院事業会計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</si>
  <si>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</si>
  <si>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</si>
  <si>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</si>
  <si>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</si>
  <si>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</si>
  <si>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</si>
  <si>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</si>
  <si>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</si>
  <si>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</si>
  <si>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</si>
  <si>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</si>
  <si>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</si>
  <si>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</si>
  <si>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</si>
  <si>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</si>
  <si>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</si>
  <si>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</si>
  <si>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</si>
  <si>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</si>
  <si>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</si>
  <si>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</si>
  <si>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</si>
  <si>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</si>
  <si>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</si>
  <si>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</si>
  <si>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</si>
  <si>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</si>
  <si>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</si>
  <si>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</si>
  <si>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</si>
  <si>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</si>
  <si>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</si>
  <si>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</si>
  <si>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</si>
  <si>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</si>
  <si>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</si>
  <si>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</si>
  <si>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</si>
  <si>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</si>
  <si>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</si>
  <si>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</si>
  <si>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</si>
  <si>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</si>
  <si>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</si>
  <si>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</si>
  <si>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</si>
  <si>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</si>
  <si>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</si>
  <si>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</si>
  <si>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</si>
  <si>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</si>
  <si>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</si>
  <si>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</si>
  <si>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</si>
  <si>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</si>
  <si>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</si>
  <si>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</si>
  <si>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</si>
  <si>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</si>
  <si>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</si>
  <si>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</si>
  <si>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</si>
  <si>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</si>
  <si>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</si>
  <si>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</si>
  <si>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</si>
  <si>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</si>
  <si>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</si>
  <si>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</si>
  <si>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</si>
  <si>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</si>
  <si>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</si>
  <si>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</si>
  <si>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</si>
  <si>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</si>
  <si>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</si>
  <si>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</si>
  <si>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</si>
  <si>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</si>
  <si>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</si>
  <si>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</si>
  <si>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</si>
  <si>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</si>
  <si>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</si>
  <si>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</si>
  <si>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</si>
  <si>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</si>
  <si>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</si>
  <si>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</si>
  <si>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</si>
  <si>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</si>
  <si>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</si>
  <si>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</si>
  <si>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</si>
  <si>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</si>
  <si>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</si>
  <si>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</si>
  <si>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</si>
  <si>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</si>
  <si>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</si>
  <si>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</si>
  <si>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</si>
  <si>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</si>
  <si>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</si>
  <si>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</si>
  <si>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</si>
  <si>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</si>
  <si>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</si>
  <si>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</si>
  <si>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</si>
  <si>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</si>
  <si>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</si>
  <si>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</si>
  <si>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</si>
  <si>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</si>
  <si>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</si>
  <si>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</si>
  <si>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</si>
  <si>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</si>
  <si>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</si>
  <si>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</si>
  <si>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</si>
  <si>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</si>
  <si>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</si>
  <si>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</si>
  <si>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</si>
  <si>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</si>
  <si>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</si>
  <si>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</si>
  <si>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</si>
  <si>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</si>
  <si>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</si>
  <si>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</si>
  <si>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</si>
  <si>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</si>
  <si>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</si>
  <si>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</si>
  <si>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4.41</t>
  </si>
  <si>
    <t>▲ 1.30</t>
  </si>
  <si>
    <t>▲ 3.81</t>
  </si>
  <si>
    <t>病院事業会計</t>
  </si>
  <si>
    <t>一般会計</t>
  </si>
  <si>
    <t>水道事業会計</t>
  </si>
  <si>
    <t>下水道事業会計</t>
  </si>
  <si>
    <t>工業用水道事業会計</t>
  </si>
  <si>
    <t>国民健康保険事業特別会計</t>
  </si>
  <si>
    <t>後期高齢者医療特別会計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</si>
  <si>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</si>
  <si>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</si>
  <si>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</si>
  <si>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</si>
  <si>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</si>
  <si>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</si>
  <si>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</si>
  <si>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</si>
  <si>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</si>
  <si>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愛知県後期高齢者医療広域連合(一
般会計)</t>
  </si>
  <si>
    <t>愛知県後期高齢者医療広域連合(後
期高齢者医療特別会計)</t>
  </si>
  <si>
    <t>新城北設楽交通災害共済組合</t>
    <rPh sb="11" eb="13">
      <t>クミアイ</t>
    </rPh>
    <phoneticPr fontId="39"/>
  </si>
  <si>
    <t>東三河広域連合（一般会計）</t>
    <rPh sb="0" eb="3">
      <t>ヒガシミカワ</t>
    </rPh>
    <rPh sb="3" eb="5">
      <t>コウイキ</t>
    </rPh>
    <rPh sb="5" eb="7">
      <t>レンゴウ</t>
    </rPh>
    <rPh sb="8" eb="10">
      <t>イッパン</t>
    </rPh>
    <rPh sb="10" eb="12">
      <t>カイケイ</t>
    </rPh>
    <phoneticPr fontId="39"/>
  </si>
  <si>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39"/>
  </si>
  <si>
    <t>新城市土地開発公社</t>
    <rPh sb="0" eb="3">
      <t>シンシロシ</t>
    </rPh>
    <rPh sb="3" eb="5">
      <t>トチ</t>
    </rPh>
    <rPh sb="5" eb="7">
      <t>カイハツ</t>
    </rPh>
    <rPh sb="7" eb="9">
      <t>コウシャ</t>
    </rPh>
    <phoneticPr fontId="39"/>
  </si>
  <si>
    <t>農林業公社しんしろ</t>
    <rPh sb="0" eb="3">
      <t>ノウリンギョウ</t>
    </rPh>
    <rPh sb="3" eb="5">
      <t>コウシャ</t>
    </rPh>
    <phoneticPr fontId="39"/>
  </si>
  <si>
    <t>つくで手作り村</t>
    <rPh sb="3" eb="5">
      <t>テヅク</t>
    </rPh>
    <rPh sb="6" eb="7">
      <t>ムラ</t>
    </rPh>
    <phoneticPr fontId="39"/>
  </si>
  <si>
    <t>みんなのまちづくり基金</t>
    <rPh sb="9" eb="11">
      <t>キキン</t>
    </rPh>
    <phoneticPr fontId="5"/>
  </si>
  <si>
    <t>庁舎等建設基金</t>
    <rPh sb="0" eb="3">
      <t>チョウシャトウ</t>
    </rPh>
    <rPh sb="3" eb="5">
      <t>ケンセツ</t>
    </rPh>
    <rPh sb="5" eb="7">
      <t>キキン</t>
    </rPh>
    <phoneticPr fontId="2"/>
  </si>
  <si>
    <t>ゴルフ場開発地域振興基金</t>
    <phoneticPr fontId="2"/>
  </si>
  <si>
    <t>森づくり基金</t>
    <rPh sb="0" eb="1">
      <t>モリ</t>
    </rPh>
    <rPh sb="4" eb="6">
      <t>キキン</t>
    </rPh>
    <phoneticPr fontId="2"/>
  </si>
  <si>
    <t>地域福祉基金</t>
    <rPh sb="0" eb="2">
      <t>チイキ</t>
    </rPh>
    <rPh sb="2" eb="6">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</si>
</sst>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5"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xf numFmtId="0" fontId="41" fillId="0" borderId="0"/>
    <xf numFmtId="0" fontId="41" fillId="0" borderId="0">
      <alignment vertical="center"/>
    </xf>
    <xf numFmtId="0" fontId="42" fillId="0" borderId="0">
      <alignment vertical="center"/>
    </xf>
    <xf numFmtId="0" fontId="43" fillId="0" borderId="0">
      <alignment vertical="center"/>
    </xf>
    <xf numFmtId="0" fontId="44" fillId="0" borderId="0">
      <alignment vertical="center"/>
    </xf>
    <xf numFmtId="0" fontId="44"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7">
    <cellStyle name="標準" xfId="0" builtinId="0"/>
    <cellStyle name="標準 2" xfId="6" xr:uid="{00000000-0005-0000-0000-000001000000}"/>
    <cellStyle name="標準 2 2" xfId="7" xr:uid="{00000000-0005-0000-0000-000002000000}"/>
    <cellStyle name="標準 2 2 2" xfId="22" xr:uid="{72964E04-6A1F-4CC9-98EA-EE6B361EC090}"/>
    <cellStyle name="標準 2 3" xfId="10" xr:uid="{00000000-0005-0000-0000-000003000000}"/>
    <cellStyle name="標準 2 3 2" xfId="23" xr:uid="{BBDCF8DC-7480-402B-9520-395FDA19BFB0}"/>
    <cellStyle name="標準 2 4" xfId="21" xr:uid="{D4D64479-6345-410A-9C21-DDC3D2D6AAF3}"/>
    <cellStyle name="標準 3" xfId="11" xr:uid="{00000000-0005-0000-0000-000004000000}"/>
    <cellStyle name="標準 3 2" xfId="24" xr:uid="{F192794F-1F16-4996-A15F-5FEE69C483A9}"/>
    <cellStyle name="標準 4" xfId="5" xr:uid="{00000000-0005-0000-0000-000005000000}"/>
    <cellStyle name="標準 4 2" xfId="25" xr:uid="{938B5477-8B3C-4169-BFB1-D08B9434F871}"/>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BA28BDE-72D7-462C-A9B1-36B2CD9404E7}"/>
    <cellStyle name="標準 6" xfId="8" xr:uid="{00000000-0005-0000-0000-000009000000}"/>
    <cellStyle name="標準 6 2" xfId="26" xr:uid="{491BA664-C107-463B-B6CC-38F09A32CF7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25AC-4EA3-B496-251BDD77B6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80717</c:v>
                </c:pt>
                <c:pt idx="1">
                  <c:v>95432</c:v>
                </c:pt>
                <c:pt idx="2">
                  <c:v>69736</c:v>
                </c:pt>
                <c:pt idx="3">
                  <c:v>75214</c:v>
                </c:pt>
                <c:pt idx="4">
                  <c:v>95769</c:v>
                </c:pt>
              </c:numCache>
            </c:numRef>
          </c:val>
          <c:smooth val="0"/>
          <c:extLst>
            <c:ext xmlns:c16="http://schemas.microsoft.com/office/drawing/2014/chart" uri="{C3380CC4-5D6E-409C-BE32-E72D297353CC}">
              <c16:uniqueId val="{00000001-25AC-4EA3-B496-251BDD77B6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5.21</c:v>
                </c:pt>
                <c:pt idx="1">
                  <c:v>5.42</c:v>
                </c:pt>
                <c:pt idx="2">
                  <c:v>8.58</c:v>
                </c:pt>
                <c:pt idx="3">
                  <c:v>10.02</c:v>
                </c:pt>
                <c:pt idx="4">
                  <c:v>8.6</c:v>
                </c:pt>
              </c:numCache>
            </c:numRef>
          </c:val>
          <c:extLst>
            <c:ext xmlns:c16="http://schemas.microsoft.com/office/drawing/2014/chart" uri="{C3380CC4-5D6E-409C-BE32-E72D297353CC}">
              <c16:uniqueId val="{00000000-D6AE-48AD-8688-3E6906B70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14.79</c:v>
                </c:pt>
                <c:pt idx="1">
                  <c:v>12.47</c:v>
                </c:pt>
                <c:pt idx="2">
                  <c:v>15.69</c:v>
                </c:pt>
                <c:pt idx="3">
                  <c:v>17.16</c:v>
                </c:pt>
                <c:pt idx="4">
                  <c:v>14.6</c:v>
                </c:pt>
              </c:numCache>
            </c:numRef>
          </c:val>
          <c:extLst>
            <c:ext xmlns:c16="http://schemas.microsoft.com/office/drawing/2014/chart" uri="{C3380CC4-5D6E-409C-BE32-E72D297353CC}">
              <c16:uniqueId val="{00000001-D6AE-48AD-8688-3E6906B70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-4.41</c:v>
                </c:pt>
                <c:pt idx="1">
                  <c:v>-1.3</c:v>
                </c:pt>
                <c:pt idx="2">
                  <c:v>6.98</c:v>
                </c:pt>
                <c:pt idx="3">
                  <c:v>2.08</c:v>
                </c:pt>
                <c:pt idx="4">
                  <c:v>-3.81</c:v>
                </c:pt>
              </c:numCache>
            </c:numRef>
          </c:val>
          <c:smooth val="0"/>
          <c:extLst>
            <c:ext xmlns:c16="http://schemas.microsoft.com/office/drawing/2014/chart" uri="{C3380CC4-5D6E-409C-BE32-E72D297353CC}">
              <c16:uniqueId val="{00000002-D6AE-48AD-8688-3E6906B70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FB-474F-AC23-F8B4C8F8F8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FB-474F-AC23-F8B4C8F8F8FD}"/>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61FB-474F-AC23-F8B4C8F8F8F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0.13</c:v>
                </c:pt>
                <c:pt idx="8">
                  <c:v>#N/A</c:v>
                </c:pt>
                <c:pt idx="9">
                  <c:v>0.15</c:v>
                </c:pt>
              </c:numCache>
            </c:numRef>
          </c:val>
          <c:extLst>
            <c:ext xmlns:c16="http://schemas.microsoft.com/office/drawing/2014/chart" uri="{C3380CC4-5D6E-409C-BE32-E72D297353CC}">
              <c16:uniqueId val="{00000003-61FB-474F-AC23-F8B4C8F8F8F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0.22</c:v>
                </c:pt>
                <c:pt idx="4">
                  <c:v>#N/A</c:v>
                </c:pt>
                <c:pt idx="5">
                  <c:v>0.23</c:v>
                </c:pt>
                <c:pt idx="6">
                  <c:v>#N/A</c:v>
                </c:pt>
                <c:pt idx="7">
                  <c:v>0.28000000000000003</c:v>
                </c:pt>
                <c:pt idx="8">
                  <c:v>#N/A</c:v>
                </c:pt>
                <c:pt idx="9">
                  <c:v>0.23</c:v>
                </c:pt>
              </c:numCache>
            </c:numRef>
          </c:val>
          <c:extLst>
            <c:ext xmlns:c16="http://schemas.microsoft.com/office/drawing/2014/chart" uri="{C3380CC4-5D6E-409C-BE32-E72D297353CC}">
              <c16:uniqueId val="{00000004-61FB-474F-AC23-F8B4C8F8F8F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0.41</c:v>
                </c:pt>
                <c:pt idx="4">
                  <c:v>#N/A</c:v>
                </c:pt>
                <c:pt idx="5">
                  <c:v>0.42</c:v>
                </c:pt>
                <c:pt idx="6">
                  <c:v>#N/A</c:v>
                </c:pt>
                <c:pt idx="7">
                  <c:v>0.45</c:v>
                </c:pt>
                <c:pt idx="8">
                  <c:v>#N/A</c:v>
                </c:pt>
                <c:pt idx="9">
                  <c:v>0.48</c:v>
                </c:pt>
              </c:numCache>
            </c:numRef>
          </c:val>
          <c:extLst>
            <c:ext xmlns:c16="http://schemas.microsoft.com/office/drawing/2014/chart" uri="{C3380CC4-5D6E-409C-BE32-E72D297353CC}">
              <c16:uniqueId val="{00000005-61FB-474F-AC23-F8B4C8F8F8F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1.49</c:v>
                </c:pt>
                <c:pt idx="2">
                  <c:v>#N/A</c:v>
                </c:pt>
                <c:pt idx="3">
                  <c:v>2.3199999999999998</c:v>
                </c:pt>
                <c:pt idx="4">
                  <c:v>#N/A</c:v>
                </c:pt>
                <c:pt idx="5">
                  <c:v>3.16</c:v>
                </c:pt>
                <c:pt idx="6">
                  <c:v>#N/A</c:v>
                </c:pt>
                <c:pt idx="7">
                  <c:v>3.57</c:v>
                </c:pt>
                <c:pt idx="8">
                  <c:v>#N/A</c:v>
                </c:pt>
                <c:pt idx="9">
                  <c:v>3.95</c:v>
                </c:pt>
              </c:numCache>
            </c:numRef>
          </c:val>
          <c:extLst>
            <c:ext xmlns:c16="http://schemas.microsoft.com/office/drawing/2014/chart" uri="{C3380CC4-5D6E-409C-BE32-E72D297353CC}">
              <c16:uniqueId val="{00000006-61FB-474F-AC23-F8B4C8F8F8F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4.0999999999999996</c:v>
                </c:pt>
                <c:pt idx="2">
                  <c:v>#N/A</c:v>
                </c:pt>
                <c:pt idx="3">
                  <c:v>3.85</c:v>
                </c:pt>
                <c:pt idx="4">
                  <c:v>#N/A</c:v>
                </c:pt>
                <c:pt idx="5">
                  <c:v>4.5999999999999996</c:v>
                </c:pt>
                <c:pt idx="6">
                  <c:v>#N/A</c:v>
                </c:pt>
                <c:pt idx="7">
                  <c:v>4.3</c:v>
                </c:pt>
                <c:pt idx="8">
                  <c:v>#N/A</c:v>
                </c:pt>
                <c:pt idx="9">
                  <c:v>4.1500000000000004</c:v>
                </c:pt>
              </c:numCache>
            </c:numRef>
          </c:val>
          <c:extLst>
            <c:ext xmlns:c16="http://schemas.microsoft.com/office/drawing/2014/chart" uri="{C3380CC4-5D6E-409C-BE32-E72D297353CC}">
              <c16:uniqueId val="{00000007-61FB-474F-AC23-F8B4C8F8F8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5.21</c:v>
                </c:pt>
                <c:pt idx="2">
                  <c:v>#N/A</c:v>
                </c:pt>
                <c:pt idx="3">
                  <c:v>5.42</c:v>
                </c:pt>
                <c:pt idx="4">
                  <c:v>#N/A</c:v>
                </c:pt>
                <c:pt idx="5">
                  <c:v>8.58</c:v>
                </c:pt>
                <c:pt idx="6">
                  <c:v>#N/A</c:v>
                </c:pt>
                <c:pt idx="7">
                  <c:v>10.01</c:v>
                </c:pt>
                <c:pt idx="8">
                  <c:v>#N/A</c:v>
                </c:pt>
                <c:pt idx="9">
                  <c:v>8.59</c:v>
                </c:pt>
              </c:numCache>
            </c:numRef>
          </c:val>
          <c:extLst>
            <c:ext xmlns:c16="http://schemas.microsoft.com/office/drawing/2014/chart" uri="{C3380CC4-5D6E-409C-BE32-E72D297353CC}">
              <c16:uniqueId val="{00000008-61FB-474F-AC23-F8B4C8F8F8F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17.89</c:v>
                </c:pt>
                <c:pt idx="2">
                  <c:v>#N/A</c:v>
                </c:pt>
                <c:pt idx="3">
                  <c:v>17.72</c:v>
                </c:pt>
                <c:pt idx="4">
                  <c:v>#N/A</c:v>
                </c:pt>
                <c:pt idx="5">
                  <c:v>21.73</c:v>
                </c:pt>
                <c:pt idx="6">
                  <c:v>#N/A</c:v>
                </c:pt>
                <c:pt idx="7">
                  <c:v>23.44</c:v>
                </c:pt>
                <c:pt idx="8">
                  <c:v>#N/A</c:v>
                </c:pt>
                <c:pt idx="9">
                  <c:v>22.56</c:v>
                </c:pt>
              </c:numCache>
            </c:numRef>
          </c:val>
          <c:extLst>
            <c:ext xmlns:c16="http://schemas.microsoft.com/office/drawing/2014/chart" uri="{C3380CC4-5D6E-409C-BE32-E72D297353CC}">
              <c16:uniqueId val="{00000009-61FB-474F-AC23-F8B4C8F8F8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2696</c:v>
                </c:pt>
                <c:pt idx="5">
                  <c:v>2729</c:v>
                </c:pt>
                <c:pt idx="8">
                  <c:v>2795</c:v>
                </c:pt>
                <c:pt idx="11">
                  <c:v>2696</c:v>
                </c:pt>
                <c:pt idx="14">
                  <c:v>2649</c:v>
                </c:pt>
              </c:numCache>
            </c:numRef>
          </c:val>
          <c:extLst>
            <c:ext xmlns:c16="http://schemas.microsoft.com/office/drawing/2014/chart" uri="{C3380CC4-5D6E-409C-BE32-E72D297353CC}">
              <c16:uniqueId val="{00000000-E9FC-469F-ABDD-1A56F838D9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FC-469F-ABDD-1A56F838D9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E9FC-469F-ABDD-1A56F838D9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C-469F-ABDD-1A56F838D9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965</c:v>
                </c:pt>
                <c:pt idx="3">
                  <c:v>904</c:v>
                </c:pt>
                <c:pt idx="6">
                  <c:v>855</c:v>
                </c:pt>
                <c:pt idx="9">
                  <c:v>824</c:v>
                </c:pt>
                <c:pt idx="12">
                  <c:v>674</c:v>
                </c:pt>
              </c:numCache>
            </c:numRef>
          </c:val>
          <c:extLst>
            <c:ext xmlns:c16="http://schemas.microsoft.com/office/drawing/2014/chart" uri="{C3380CC4-5D6E-409C-BE32-E72D297353CC}">
              <c16:uniqueId val="{00000004-E9FC-469F-ABDD-1A56F838D9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C-469F-ABDD-1A56F838D9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FC-469F-ABDD-1A56F838D9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2559</c:v>
                </c:pt>
                <c:pt idx="3">
                  <c:v>2708</c:v>
                </c:pt>
                <c:pt idx="6">
                  <c:v>2831</c:v>
                </c:pt>
                <c:pt idx="9">
                  <c:v>3003</c:v>
                </c:pt>
                <c:pt idx="12">
                  <c:v>2899</c:v>
                </c:pt>
              </c:numCache>
            </c:numRef>
          </c:val>
          <c:extLst>
            <c:ext xmlns:c16="http://schemas.microsoft.com/office/drawing/2014/chart" uri="{C3380CC4-5D6E-409C-BE32-E72D297353CC}">
              <c16:uniqueId val="{00000007-E9FC-469F-ABDD-1A56F838D9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842</c:v>
                </c:pt>
                <c:pt idx="2">
                  <c:v>#N/A</c:v>
                </c:pt>
                <c:pt idx="3">
                  <c:v>#N/A</c:v>
                </c:pt>
                <c:pt idx="4">
                  <c:v>897</c:v>
                </c:pt>
                <c:pt idx="5">
                  <c:v>#N/A</c:v>
                </c:pt>
                <c:pt idx="6">
                  <c:v>#N/A</c:v>
                </c:pt>
                <c:pt idx="7">
                  <c:v>905</c:v>
                </c:pt>
                <c:pt idx="8">
                  <c:v>#N/A</c:v>
                </c:pt>
                <c:pt idx="9">
                  <c:v>#N/A</c:v>
                </c:pt>
                <c:pt idx="10">
                  <c:v>1145</c:v>
                </c:pt>
                <c:pt idx="11">
                  <c:v>#N/A</c:v>
                </c:pt>
                <c:pt idx="12">
                  <c:v>#N/A</c:v>
                </c:pt>
                <c:pt idx="13">
                  <c:v>938</c:v>
                </c:pt>
                <c:pt idx="14">
                  <c:v>#N/A</c:v>
                </c:pt>
              </c:numCache>
            </c:numRef>
          </c:val>
          <c:smooth val="0"/>
          <c:extLst>
            <c:ext xmlns:c16="http://schemas.microsoft.com/office/drawing/2014/chart" uri="{C3380CC4-5D6E-409C-BE32-E72D297353CC}">
              <c16:uniqueId val="{00000008-E9FC-469F-ABDD-1A56F838D9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27258</c:v>
                </c:pt>
                <c:pt idx="5">
                  <c:v>26134</c:v>
                </c:pt>
                <c:pt idx="8">
                  <c:v>26505</c:v>
                </c:pt>
                <c:pt idx="11">
                  <c:v>25949</c:v>
                </c:pt>
                <c:pt idx="14">
                  <c:v>25663</c:v>
                </c:pt>
              </c:numCache>
            </c:numRef>
          </c:val>
          <c:extLst>
            <c:ext xmlns:c16="http://schemas.microsoft.com/office/drawing/2014/chart" uri="{C3380CC4-5D6E-409C-BE32-E72D297353CC}">
              <c16:uniqueId val="{00000000-9323-4B08-BB15-90BDF60839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2537</c:v>
                </c:pt>
                <c:pt idx="5">
                  <c:v>2403</c:v>
                </c:pt>
                <c:pt idx="8">
                  <c:v>2121</c:v>
                </c:pt>
                <c:pt idx="11">
                  <c:v>1832</c:v>
                </c:pt>
                <c:pt idx="14">
                  <c:v>1761</c:v>
                </c:pt>
              </c:numCache>
            </c:numRef>
          </c:val>
          <c:extLst>
            <c:ext xmlns:c16="http://schemas.microsoft.com/office/drawing/2014/chart" uri="{C3380CC4-5D6E-409C-BE32-E72D297353CC}">
              <c16:uniqueId val="{00000001-9323-4B08-BB15-90BDF60839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5322</c:v>
                </c:pt>
                <c:pt idx="5">
                  <c:v>5191</c:v>
                </c:pt>
                <c:pt idx="8">
                  <c:v>5950</c:v>
                </c:pt>
                <c:pt idx="11">
                  <c:v>5934</c:v>
                </c:pt>
                <c:pt idx="14">
                  <c:v>5535</c:v>
                </c:pt>
              </c:numCache>
            </c:numRef>
          </c:val>
          <c:extLst>
            <c:ext xmlns:c16="http://schemas.microsoft.com/office/drawing/2014/chart" uri="{C3380CC4-5D6E-409C-BE32-E72D297353CC}">
              <c16:uniqueId val="{00000002-9323-4B08-BB15-90BDF60839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23-4B08-BB15-90BDF60839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23-4B08-BB15-90BDF60839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479</c:v>
                </c:pt>
                <c:pt idx="3">
                  <c:v>503</c:v>
                </c:pt>
                <c:pt idx="6">
                  <c:v>505</c:v>
                </c:pt>
                <c:pt idx="9">
                  <c:v>366</c:v>
                </c:pt>
                <c:pt idx="12">
                  <c:v>326</c:v>
                </c:pt>
              </c:numCache>
            </c:numRef>
          </c:val>
          <c:extLst>
            <c:ext xmlns:c16="http://schemas.microsoft.com/office/drawing/2014/chart" uri="{C3380CC4-5D6E-409C-BE32-E72D297353CC}">
              <c16:uniqueId val="{00000005-9323-4B08-BB15-90BDF60839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4280</c:v>
                </c:pt>
                <c:pt idx="3">
                  <c:v>4312</c:v>
                </c:pt>
                <c:pt idx="6">
                  <c:v>4271</c:v>
                </c:pt>
                <c:pt idx="9">
                  <c:v>4331</c:v>
                </c:pt>
                <c:pt idx="12">
                  <c:v>4515</c:v>
                </c:pt>
              </c:numCache>
            </c:numRef>
          </c:val>
          <c:extLst>
            <c:ext xmlns:c16="http://schemas.microsoft.com/office/drawing/2014/chart" uri="{C3380CC4-5D6E-409C-BE32-E72D297353CC}">
              <c16:uniqueId val="{00000006-9323-4B08-BB15-90BDF60839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23-4B08-BB15-90BDF60839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7899</c:v>
                </c:pt>
                <c:pt idx="3">
                  <c:v>7626</c:v>
                </c:pt>
                <c:pt idx="6">
                  <c:v>7183</c:v>
                </c:pt>
                <c:pt idx="9">
                  <c:v>6122</c:v>
                </c:pt>
                <c:pt idx="12">
                  <c:v>5481</c:v>
                </c:pt>
              </c:numCache>
            </c:numRef>
          </c:val>
          <c:extLst>
            <c:ext xmlns:c16="http://schemas.microsoft.com/office/drawing/2014/chart" uri="{C3380CC4-5D6E-409C-BE32-E72D297353CC}">
              <c16:uniqueId val="{00000008-9323-4B08-BB15-90BDF60839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154</c:v>
                </c:pt>
                <c:pt idx="3">
                  <c:v>141</c:v>
                </c:pt>
                <c:pt idx="6">
                  <c:v>129</c:v>
                </c:pt>
                <c:pt idx="9">
                  <c:v>129</c:v>
                </c:pt>
                <c:pt idx="12">
                  <c:v>129</c:v>
                </c:pt>
              </c:numCache>
            </c:numRef>
          </c:val>
          <c:extLst>
            <c:ext xmlns:c16="http://schemas.microsoft.com/office/drawing/2014/chart" uri="{C3380CC4-5D6E-409C-BE32-E72D297353CC}">
              <c16:uniqueId val="{00000009-9323-4B08-BB15-90BDF60839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28324</c:v>
                </c:pt>
                <c:pt idx="3">
                  <c:v>28929</c:v>
                </c:pt>
                <c:pt idx="6">
                  <c:v>29140</c:v>
                </c:pt>
                <c:pt idx="9">
                  <c:v>28575</c:v>
                </c:pt>
                <c:pt idx="12">
                  <c:v>28672</c:v>
                </c:pt>
              </c:numCache>
            </c:numRef>
          </c:val>
          <c:extLst>
            <c:ext xmlns:c16="http://schemas.microsoft.com/office/drawing/2014/chart" uri="{C3380CC4-5D6E-409C-BE32-E72D297353CC}">
              <c16:uniqueId val="{0000000A-9323-4B08-BB15-90BDF60839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6019</c:v>
                </c:pt>
                <c:pt idx="2">
                  <c:v>#N/A</c:v>
                </c:pt>
                <c:pt idx="3">
                  <c:v>#N/A</c:v>
                </c:pt>
                <c:pt idx="4">
                  <c:v>7782</c:v>
                </c:pt>
                <c:pt idx="5">
                  <c:v>#N/A</c:v>
                </c:pt>
                <c:pt idx="6">
                  <c:v>#N/A</c:v>
                </c:pt>
                <c:pt idx="7">
                  <c:v>6653</c:v>
                </c:pt>
                <c:pt idx="8">
                  <c:v>#N/A</c:v>
                </c:pt>
                <c:pt idx="9">
                  <c:v>#N/A</c:v>
                </c:pt>
                <c:pt idx="10">
                  <c:v>5806</c:v>
                </c:pt>
                <c:pt idx="11">
                  <c:v>#N/A</c:v>
                </c:pt>
                <c:pt idx="12">
                  <c:v>#N/A</c:v>
                </c:pt>
                <c:pt idx="13">
                  <c:v>6162</c:v>
                </c:pt>
                <c:pt idx="14">
                  <c:v>#N/A</c:v>
                </c:pt>
              </c:numCache>
            </c:numRef>
          </c:val>
          <c:smooth val="0"/>
          <c:extLst>
            <c:ext xmlns:c16="http://schemas.microsoft.com/office/drawing/2014/chart" uri="{C3380CC4-5D6E-409C-BE32-E72D297353CC}">
              <c16:uniqueId val="{0000000B-9323-4B08-BB15-90BDF60839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2423</c:v>
                </c:pt>
                <c:pt idx="1">
                  <c:v>2563</c:v>
                </c:pt>
                <c:pt idx="2">
                  <c:v>2195</c:v>
                </c:pt>
              </c:numCache>
            </c:numRef>
          </c:val>
          <c:extLst>
            <c:ext xmlns:c16="http://schemas.microsoft.com/office/drawing/2014/chart" uri="{C3380CC4-5D6E-409C-BE32-E72D297353CC}">
              <c16:uniqueId val="{00000000-3DA7-4B99-8160-6EE2B276D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998</c:v>
                </c:pt>
                <c:pt idx="1">
                  <c:v>948</c:v>
                </c:pt>
                <c:pt idx="2">
                  <c:v>971</c:v>
                </c:pt>
              </c:numCache>
            </c:numRef>
          </c:val>
          <c:extLst>
            <c:ext xmlns:c16="http://schemas.microsoft.com/office/drawing/2014/chart" uri="{C3380CC4-5D6E-409C-BE32-E72D297353CC}">
              <c16:uniqueId val="{00000001-3DA7-4B99-8160-6EE2B276D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2709</c:v>
                </c:pt>
                <c:pt idx="1">
                  <c:v>2557</c:v>
                </c:pt>
                <c:pt idx="2">
                  <c:v>2558</c:v>
                </c:pt>
              </c:numCache>
            </c:numRef>
          </c:val>
          <c:extLst>
            <c:ext xmlns:c16="http://schemas.microsoft.com/office/drawing/2014/chart" uri="{C3380CC4-5D6E-409C-BE32-E72D297353CC}">
              <c16:uniqueId val="{00000002-3DA7-4B99-8160-6EE2B276D5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ポイントの減ではあるが、類似団体平均を上回っている状況である。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令和５年度においては、臨時財政対策債振替相当額の減少等により基準財政需要額が増加した。一方で市町村民税の法人税割、固定資産税の償却資産の増加等により基準財政収入額も増加となった。令和５年度の単年度の財政力指数は、</a:t>
          </a:r>
          <a:r>
            <a:rPr kumimoji="1" lang="en-US" altLang="ja-JP" sz="1200">
              <a:latin typeface="ＭＳ Ｐゴシック" panose="020B0600070205080204" pitchFamily="50" charset="-128"/>
              <a:ea typeface="ＭＳ Ｐゴシック" panose="020B0600070205080204" pitchFamily="50" charset="-128"/>
            </a:rPr>
            <a:t>0.525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0.545</a:t>
          </a:r>
          <a:r>
            <a:rPr kumimoji="1" lang="ja-JP" altLang="en-US" sz="1200">
              <a:latin typeface="ＭＳ Ｐゴシック" panose="020B0600070205080204" pitchFamily="50" charset="-128"/>
              <a:ea typeface="ＭＳ Ｐゴシック" panose="020B0600070205080204" pitchFamily="50" charset="-128"/>
            </a:rPr>
            <a:t>への</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22678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747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159657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125185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56243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a:t>
          </a:r>
          <a:r>
            <a:rPr kumimoji="1" lang="en-US" altLang="ja-JP" sz="1000">
              <a:latin typeface="ＭＳ Ｐゴシック" panose="020B0600070205080204" pitchFamily="50" charset="-128"/>
              <a:ea typeface="ＭＳ Ｐゴシック" panose="020B0600070205080204" pitchFamily="50" charset="-128"/>
            </a:rPr>
            <a:t>92.5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）となり僅かに下降した。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経常一般財源は市税が大幅に増えたことなどにより増額となった。しかし臨時財政対策債が大幅に縮減されたため経常一般財源等は前年度より減額となった。経常経費充当一般財源等は公債費、繰出金等が減額となったため前年度より減額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分母である経常一般財源等及び臨時財政対策債を合わせた額が減額となった一方で分子である経常経費充当一般財源等がそれ以上に減少した結果、経常収支比率は僅かに下降した。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類似団体と比較しても</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000">
              <a:latin typeface="ＭＳ Ｐゴシック" panose="020B0600070205080204" pitchFamily="50" charset="-128"/>
              <a:ea typeface="ＭＳ Ｐゴシック" panose="020B0600070205080204" pitchFamily="50" charset="-128"/>
            </a:rPr>
            <a:t>上回っており、高い水準で推移している。引き続き財政構造の硬直化を抑制するため、事務事業の見直しを進めるとともに、中期財政計画に基づき、地方債発行額の抑制を図るなど経常経費の削減に努める。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9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19896</xdr:rowOff>
    </xdr:from>
    <xdr:to>
      <xdr:col>19</xdr:col>
      <xdr:colOff>133350</xdr:colOff>
      <xdr:row>61</xdr:row>
      <xdr:rowOff>151554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35446"/>
          <a:ext cx="889000" cy="4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3544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71560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95250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9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人当たりの人件費・物件費等決算額は、前年度に比べ</a:t>
          </a:r>
          <a:r>
            <a:rPr kumimoji="1" lang="en-US" altLang="ja-JP" sz="1100">
              <a:latin typeface="ＭＳ Ｐゴシック" panose="020B0600070205080204" pitchFamily="50" charset="-128"/>
              <a:ea typeface="ＭＳ Ｐゴシック" panose="020B0600070205080204" pitchFamily="50" charset="-128"/>
            </a:rPr>
            <a:t>2,301</a:t>
          </a:r>
          <a:r>
            <a:rPr kumimoji="1" lang="ja-JP" altLang="en-US" sz="1100">
              <a:latin typeface="ＭＳ Ｐゴシック" panose="020B0600070205080204" pitchFamily="50" charset="-128"/>
              <a:ea typeface="ＭＳ Ｐゴシック" panose="020B0600070205080204" pitchFamily="50" charset="-128"/>
            </a:rPr>
            <a:t>円増加し、依然として類似団体平均を上回っている状況である。</a:t>
          </a:r>
        </a:p>
        <a:p>
          <a:r>
            <a:rPr kumimoji="1" lang="ja-JP" altLang="en-US" sz="1100">
              <a:latin typeface="ＭＳ Ｐゴシック" panose="020B0600070205080204" pitchFamily="50" charset="-128"/>
              <a:ea typeface="ＭＳ Ｐゴシック" panose="020B0600070205080204" pitchFamily="50" charset="-128"/>
            </a:rPr>
            <a:t>　人件費については、市内１５こども園を直営で運営していることや、近隣町村からの消防業務受託など特殊要因が影響しているが、第５次定員適正化計画に基づき職員数の適正化に引き続き努め、人件費の抑制を図っていく。物件費についても、広大な市域に点在する公共施設について廃止、譲渡などの整理を継続し、更な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160251</xdr:rowOff>
    </xdr:from>
    <xdr:to>
      <xdr:col>23</xdr:col>
      <xdr:colOff>133350</xdr:colOff>
      <xdr:row>86</xdr:row>
      <xdr:rowOff>7308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33501"/>
          <a:ext cx="8382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139748</xdr:rowOff>
    </xdr:from>
    <xdr:to>
      <xdr:col>19</xdr:col>
      <xdr:colOff>133350</xdr:colOff>
      <xdr:row>85</xdr:row>
      <xdr:rowOff>160251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12998"/>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35241</xdr:rowOff>
    </xdr:from>
    <xdr:to>
      <xdr:col>15</xdr:col>
      <xdr:colOff>82550</xdr:colOff>
      <xdr:row>85</xdr:row>
      <xdr:rowOff>139748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08491"/>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142087</xdr:rowOff>
    </xdr:from>
    <xdr:to>
      <xdr:col>11</xdr:col>
      <xdr:colOff>31750</xdr:colOff>
      <xdr:row>85</xdr:row>
      <xdr:rowOff>35241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43887"/>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127958</xdr:rowOff>
    </xdr:from>
    <xdr:to>
      <xdr:col>23</xdr:col>
      <xdr:colOff>184150</xdr:colOff>
      <xdr:row>86</xdr:row>
      <xdr:rowOff>58108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100035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7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109451</xdr:rowOff>
    </xdr:from>
    <xdr:to>
      <xdr:col>19</xdr:col>
      <xdr:colOff>184150</xdr:colOff>
      <xdr:row>86</xdr:row>
      <xdr:rowOff>39601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24378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6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88948</xdr:rowOff>
    </xdr:from>
    <xdr:to>
      <xdr:col>15</xdr:col>
      <xdr:colOff>133350</xdr:colOff>
      <xdr:row>86</xdr:row>
      <xdr:rowOff>19098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3875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155891</xdr:rowOff>
    </xdr:from>
    <xdr:to>
      <xdr:col>11</xdr:col>
      <xdr:colOff>82550</xdr:colOff>
      <xdr:row>85</xdr:row>
      <xdr:rowOff>86041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70818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91287</xdr:rowOff>
    </xdr:from>
    <xdr:to>
      <xdr:col>7</xdr:col>
      <xdr:colOff>31750</xdr:colOff>
      <xdr:row>85</xdr:row>
      <xdr:rowOff>21437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6214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7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職員構成の変動等により、前年度に対し</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98.2</a:t>
          </a:r>
          <a:r>
            <a:rPr kumimoji="1" lang="ja-JP" altLang="en-US" sz="1100">
              <a:latin typeface="ＭＳ Ｐゴシック" panose="020B0600070205080204" pitchFamily="50" charset="-128"/>
              <a:ea typeface="ＭＳ Ｐゴシック" panose="020B0600070205080204" pitchFamily="50" charset="-128"/>
            </a:rPr>
            <a:t>になった。</a:t>
          </a:r>
        </a:p>
        <a:p>
          <a:r>
            <a:rPr kumimoji="1" lang="ja-JP" altLang="en-US" sz="1100">
              <a:latin typeface="ＭＳ Ｐゴシック" panose="020B0600070205080204" pitchFamily="50" charset="-128"/>
              <a:ea typeface="ＭＳ Ｐゴシック" panose="020B0600070205080204" pitchFamily="50" charset="-128"/>
            </a:rPr>
            <a:t>類似団体平均と比較し</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ポイント上回っているが、全国市平均と比較すると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ポイント下回っている。今後も適正な給与水準の維持に努める。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20109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473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870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70909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第５次定員適正化計画に基づき職員数の適正化に引き続き努めていく。</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80826</xdr:rowOff>
    </xdr:from>
    <xdr:to>
      <xdr:col>81</xdr:col>
      <xdr:colOff>44450</xdr:colOff>
      <xdr:row>66</xdr:row>
      <xdr:rowOff>141151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39652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61867</xdr:rowOff>
    </xdr:from>
    <xdr:to>
      <xdr:col>77</xdr:col>
      <xdr:colOff>44450</xdr:colOff>
      <xdr:row>66</xdr:row>
      <xdr:rowOff>80826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3775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22225</xdr:rowOff>
    </xdr:from>
    <xdr:to>
      <xdr:col>72</xdr:col>
      <xdr:colOff>203200</xdr:colOff>
      <xdr:row>66</xdr:row>
      <xdr:rowOff>61867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33792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155756</xdr:rowOff>
    </xdr:from>
    <xdr:to>
      <xdr:col>68</xdr:col>
      <xdr:colOff>152400</xdr:colOff>
      <xdr:row>66</xdr:row>
      <xdr:rowOff>22225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0000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90351</xdr:rowOff>
    </xdr:from>
    <xdr:to>
      <xdr:col>81</xdr:col>
      <xdr:colOff>95250</xdr:colOff>
      <xdr:row>67</xdr:row>
      <xdr:rowOff>20501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62428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7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30026</xdr:rowOff>
    </xdr:from>
    <xdr:to>
      <xdr:col>77</xdr:col>
      <xdr:colOff>95250</xdr:colOff>
      <xdr:row>66</xdr:row>
      <xdr:rowOff>131626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116403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43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11067</xdr:rowOff>
    </xdr:from>
    <xdr:to>
      <xdr:col>73</xdr:col>
      <xdr:colOff>44450</xdr:colOff>
      <xdr:row>66</xdr:row>
      <xdr:rowOff>112667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97444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142875</xdr:rowOff>
    </xdr:from>
    <xdr:to>
      <xdr:col>68</xdr:col>
      <xdr:colOff>203200</xdr:colOff>
      <xdr:row>66</xdr:row>
      <xdr:rowOff>73025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57802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104956</xdr:rowOff>
    </xdr:from>
    <xdr:to>
      <xdr:col>64</xdr:col>
      <xdr:colOff>152400</xdr:colOff>
      <xdr:row>66</xdr:row>
      <xdr:rowOff>35106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19883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3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実質公債費比率は算定初年度の平成１８年度には</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％であったが、財政健全化に努めた結果、</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ポイントの改善を図ることが出来ている。しかし、合併特例債等を活用した大型建設事業の元利償還金の増加により、平成２９年度以降、上昇傾向にある。</a:t>
          </a:r>
        </a:p>
        <a:p>
          <a:r>
            <a:rPr kumimoji="1" lang="ja-JP" altLang="en-US" sz="1100">
              <a:latin typeface="ＭＳ Ｐゴシック" panose="020B0600070205080204" pitchFamily="50" charset="-128"/>
              <a:ea typeface="ＭＳ Ｐゴシック" panose="020B0600070205080204" pitchFamily="50" charset="-128"/>
            </a:rPr>
            <a:t>　今後は、さらなる地方債の計画的な発行とともに、財源確保に努め、地方債に大きく依存しない財政運営を進めていく。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161472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9390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23585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公営企業債等見込額が減少したことで将来負担額は減少した一方で、充当可能財源等については、災害対応などにより財政調整基金を取り崩したことや人口減少に伴い保健衛生費、下水道費の基準財政需要額算入見込額が減少したことなどにより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49.0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施設改築事業など旧合併特例事業債を中心に大型の地方債発行が予定されており、地方債現在高の増加が見込まれているが、市債の発行については必要性を精査し、また財政調整基金を取り崩さない財政運営を図り、将来負担の抑制に取り組んで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84737</xdr:rowOff>
    </xdr:from>
    <xdr:to>
      <xdr:col>81</xdr:col>
      <xdr:colOff>44450</xdr:colOff>
      <xdr:row>17</xdr:row>
      <xdr:rowOff>112889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99938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84737</xdr:rowOff>
    </xdr:from>
    <xdr:to>
      <xdr:col>77</xdr:col>
      <xdr:colOff>44450</xdr:colOff>
      <xdr:row>17</xdr:row>
      <xdr:rowOff>147743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999387"/>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147743</xdr:rowOff>
    </xdr:from>
    <xdr:to>
      <xdr:col>72</xdr:col>
      <xdr:colOff>203200</xdr:colOff>
      <xdr:row>18</xdr:row>
      <xdr:rowOff>123754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062393"/>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135678</xdr:rowOff>
    </xdr:from>
    <xdr:to>
      <xdr:col>68</xdr:col>
      <xdr:colOff>152400</xdr:colOff>
      <xdr:row>18</xdr:row>
      <xdr:rowOff>123754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50328"/>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62089</xdr:rowOff>
    </xdr:from>
    <xdr:to>
      <xdr:col>81</xdr:col>
      <xdr:colOff>95250</xdr:colOff>
      <xdr:row>17</xdr:row>
      <xdr:rowOff>163689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34166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33937</xdr:rowOff>
    </xdr:from>
    <xdr:to>
      <xdr:col>77</xdr:col>
      <xdr:colOff>95250</xdr:colOff>
      <xdr:row>17</xdr:row>
      <xdr:rowOff>135537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120314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96943</xdr:rowOff>
    </xdr:from>
    <xdr:to>
      <xdr:col>73</xdr:col>
      <xdr:colOff>44450</xdr:colOff>
      <xdr:row>18</xdr:row>
      <xdr:rowOff>27093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72954</xdr:rowOff>
    </xdr:from>
    <xdr:to>
      <xdr:col>68</xdr:col>
      <xdr:colOff>203200</xdr:colOff>
      <xdr:row>19</xdr:row>
      <xdr:rowOff>3104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159331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人件費は前年度から増減はなく</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を上回っている主な要因としては、近隣町村の常備消防業務を受託していること、１５箇所ものこども園を市直営で運営していること等の特殊要因がある。今後も第５次定員適正化計画に基づき職員数の適正化に引き続き努め、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9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39</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76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となっており、類似団体平均を依然として上回っている。市内１５こども園を直営で運営していることや、近隣町村からの消防業務受託などの特殊要因が数値を押し上げている面があるが、今後も物件費の抑制策として、広大な市域に点在する公共施設の維持管理経費を削減するため、新城市公共施設等総合管理計画に基づき、市民の理解を得たうえで施設の譲渡・廃止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78014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0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17</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0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a:t>
          </a:r>
          <a:r>
            <a:rPr kumimoji="1" lang="ja-JP" altLang="en-US" sz="1300">
              <a:latin typeface="ＭＳ Ｐゴシック" panose="020B0600070205080204" pitchFamily="50" charset="-128"/>
              <a:ea typeface="ＭＳ Ｐゴシック" panose="020B0600070205080204" pitchFamily="50" charset="-128"/>
            </a:rPr>
            <a:t>回っている。</a:t>
          </a:r>
        </a:p>
        <a:p>
          <a:r>
            <a:rPr kumimoji="1" lang="ja-JP" altLang="en-US" sz="1300">
              <a:latin typeface="ＭＳ Ｐゴシック" panose="020B0600070205080204" pitchFamily="50" charset="-128"/>
              <a:ea typeface="ＭＳ Ｐゴシック" panose="020B0600070205080204" pitchFamily="50" charset="-128"/>
            </a:rPr>
            <a:t>　介護給付費（障害福祉サービス費）や障害児通所給付費が増加傾向にあり、高齢者人口の増加による生活扶助の増加も今後も考えられる。扶助費の増加は今後も続くことが見込まれるため、引き続き適正な給付事務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54</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37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その他は令和４年度から変わらず</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％であった。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panose="020B0600070205080204" pitchFamily="50" charset="-128"/>
              <a:ea typeface="ＭＳ Ｐゴシック" panose="020B0600070205080204" pitchFamily="50" charset="-128"/>
            </a:rPr>
            <a:t>　また、新城市公共施設等総合管理計画に基づき公共施設の統合・譲渡などを進め、施設の維持管理経費を削減するとともに、公営企業の利用者の増加などを図っていく。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54</xdr:row>
      <xdr:rowOff>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9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158750</xdr:rowOff>
    </xdr:from>
    <xdr:to>
      <xdr:col>69</xdr:col>
      <xdr:colOff>92075</xdr:colOff>
      <xdr:row>54</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120650</xdr:rowOff>
    </xdr:from>
    <xdr:to>
      <xdr:col>69</xdr:col>
      <xdr:colOff>142875</xdr:colOff>
      <xdr:row>54</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107950</xdr:rowOff>
    </xdr:from>
    <xdr:to>
      <xdr:col>65</xdr:col>
      <xdr:colOff>53975</xdr:colOff>
      <xdr:row>54</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減少要因としては、企業再投資促進補助金が皆減したことが考えられる。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今後も、引き続き補助金等の見直しを行うとともに、企業会計については経営健全化計画等に基づき適正な経営に努めていく。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37</xdr:row>
      <xdr:rowOff>161290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公債費は前年度と比較して</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18.4</a:t>
          </a:r>
          <a:r>
            <a:rPr kumimoji="1" lang="ja-JP" altLang="en-US" sz="1000">
              <a:latin typeface="ＭＳ Ｐゴシック" panose="020B0600070205080204" pitchFamily="50" charset="-128"/>
              <a:ea typeface="ＭＳ Ｐゴシック" panose="020B0600070205080204" pitchFamily="50" charset="-128"/>
            </a:rPr>
            <a:t>％となり、類似団体平均を</a:t>
          </a:r>
          <a:r>
            <a:rPr kumimoji="1" lang="en-US" altLang="ja-JP" sz="1000">
              <a:solidFill>
                <a:schemeClr val="tx1"/>
              </a:solidFill>
              <a:latin typeface="ＭＳ Ｐゴシック" panose="020B0600070205080204" pitchFamily="50" charset="-128"/>
              <a:ea typeface="ＭＳ Ｐゴシック" panose="020B0600070205080204" pitchFamily="50" charset="-128"/>
            </a:rPr>
            <a:t>0.3</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000">
              <a:latin typeface="ＭＳ Ｐゴシック" panose="020B0600070205080204" pitchFamily="50" charset="-128"/>
              <a:ea typeface="ＭＳ Ｐゴシック" panose="020B0600070205080204" pitchFamily="50" charset="-128"/>
            </a:rPr>
            <a:t>下回った。しかし以前として全国平均よりも上回っている状況である。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これは過去の大型事業の償還が完了したことによる一時的な減少であり、今後、旧合併特例事業債の発行期限の令和７年度までは当該事業債を活用した大型建設事業が計画されていることや近年の金利の上昇などにより当面は公債費の増加が続くことが見込ま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公債費の増加抑制のため、今後も地方債の発行については常に必要性や規模などを精査していく。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537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78994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78994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公債費以外は、対前年度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後期高齢者医療特別会計への繰出金が減少した一方で維持補修費、物件費、扶助費の増加により、総額としては、前年度より増額となった。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引き続き、新城市公共施設等総合管理計画に基づく公共施設の統合・譲渡などを進め、</a:t>
          </a:r>
          <a:r>
            <a:rPr kumimoji="1" lang="ja-JP" altLang="en-US" sz="1200">
              <a:solidFill>
                <a:schemeClr val="tx1"/>
              </a:solidFill>
              <a:latin typeface="ＭＳ Ｐゴシック" panose="020B0600070205080204" pitchFamily="50" charset="-128"/>
              <a:ea typeface="ＭＳ Ｐゴシック" panose="020B0600070205080204" pitchFamily="50" charset="-128"/>
            </a:rPr>
            <a:t>施設</a:t>
          </a:r>
          <a:r>
            <a:rPr kumimoji="1" lang="ja-JP" altLang="en-US" sz="1200">
              <a:latin typeface="ＭＳ Ｐゴシック" panose="020B0600070205080204" pitchFamily="50" charset="-128"/>
              <a:ea typeface="ＭＳ Ｐゴシック" panose="020B0600070205080204" pitchFamily="50" charset="-128"/>
            </a:rPr>
            <a:t>の維持管理経費を削減するとともに、公営企業などの使用料や保険料の適正化を図っていく。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291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42418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29185"/>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42418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1989</xdr:rowOff>
    </xdr:from>
    <xdr:to>
      <xdr:col>29</xdr:col>
      <xdr:colOff>127000</xdr:colOff>
      <xdr:row>15</xdr:row>
      <xdr:rowOff>90329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21364"/>
          <a:ext cx="647700" cy="88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90329</xdr:rowOff>
    </xdr:from>
    <xdr:to>
      <xdr:col>26</xdr:col>
      <xdr:colOff>50800</xdr:colOff>
      <xdr:row>15</xdr:row>
      <xdr:rowOff>144636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09704"/>
          <a:ext cx="698500" cy="5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144636</xdr:rowOff>
    </xdr:from>
    <xdr:to>
      <xdr:col>22</xdr:col>
      <xdr:colOff>114300</xdr:colOff>
      <xdr:row>16</xdr:row>
      <xdr:rowOff>26664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4011"/>
          <a:ext cx="698500" cy="5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26664</xdr:rowOff>
    </xdr:from>
    <xdr:to>
      <xdr:col>18</xdr:col>
      <xdr:colOff>177800</xdr:colOff>
      <xdr:row>16</xdr:row>
      <xdr:rowOff>109131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7489"/>
          <a:ext cx="698500" cy="82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122639</xdr:rowOff>
    </xdr:from>
    <xdr:to>
      <xdr:col>29</xdr:col>
      <xdr:colOff>177800</xdr:colOff>
      <xdr:row>15</xdr:row>
      <xdr:rowOff>52789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7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139166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1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39529</xdr:rowOff>
    </xdr:from>
    <xdr:to>
      <xdr:col>26</xdr:col>
      <xdr:colOff>101600</xdr:colOff>
      <xdr:row>15</xdr:row>
      <xdr:rowOff>141129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151306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2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93836</xdr:rowOff>
    </xdr:from>
    <xdr:to>
      <xdr:col>22</xdr:col>
      <xdr:colOff>165100</xdr:colOff>
      <xdr:row>16</xdr:row>
      <xdr:rowOff>23986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147314</xdr:rowOff>
    </xdr:from>
    <xdr:to>
      <xdr:col>19</xdr:col>
      <xdr:colOff>38100</xdr:colOff>
      <xdr:row>16</xdr:row>
      <xdr:rowOff>77464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87641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3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58331</xdr:rowOff>
    </xdr:from>
    <xdr:to>
      <xdr:col>15</xdr:col>
      <xdr:colOff>101600</xdr:colOff>
      <xdr:row>16</xdr:row>
      <xdr:rowOff>159931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170108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131114</xdr:rowOff>
    </xdr:from>
    <xdr:to>
      <xdr:col>29</xdr:col>
      <xdr:colOff>127000</xdr:colOff>
      <xdr:row>37</xdr:row>
      <xdr:rowOff>101136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003800" y="7084364"/>
          <a:ext cx="647700" cy="14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131114</xdr:rowOff>
    </xdr:from>
    <xdr:to>
      <xdr:col>26</xdr:col>
      <xdr:colOff>50800</xdr:colOff>
      <xdr:row>37</xdr:row>
      <xdr:rowOff>148651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84364"/>
          <a:ext cx="698500" cy="18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148651</xdr:rowOff>
    </xdr:from>
    <xdr:to>
      <xdr:col>22</xdr:col>
      <xdr:colOff>114300</xdr:colOff>
      <xdr:row>37</xdr:row>
      <xdr:rowOff>165405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273351"/>
          <a:ext cx="698500" cy="1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165405</xdr:rowOff>
    </xdr:from>
    <xdr:to>
      <xdr:col>18</xdr:col>
      <xdr:colOff>177800</xdr:colOff>
      <xdr:row>37</xdr:row>
      <xdr:rowOff>215598</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290105"/>
          <a:ext cx="698500" cy="5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50336</xdr:rowOff>
    </xdr:from>
    <xdr:to>
      <xdr:col>29</xdr:col>
      <xdr:colOff>177800</xdr:colOff>
      <xdr:row>37</xdr:row>
      <xdr:rowOff>151936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1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22413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1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80314</xdr:rowOff>
    </xdr:from>
    <xdr:to>
      <xdr:col>26</xdr:col>
      <xdr:colOff>101600</xdr:colOff>
      <xdr:row>37</xdr:row>
      <xdr:rowOff>10464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192091</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80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97851</xdr:rowOff>
    </xdr:from>
    <xdr:to>
      <xdr:col>22</xdr:col>
      <xdr:colOff>165100</xdr:colOff>
      <xdr:row>37</xdr:row>
      <xdr:rowOff>199451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22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184228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3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114605</xdr:rowOff>
    </xdr:from>
    <xdr:to>
      <xdr:col>19</xdr:col>
      <xdr:colOff>38100</xdr:colOff>
      <xdr:row>37</xdr:row>
      <xdr:rowOff>216205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23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3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164798</xdr:rowOff>
    </xdr:from>
    <xdr:to>
      <xdr:col>15</xdr:col>
      <xdr:colOff>101600</xdr:colOff>
      <xdr:row>37</xdr:row>
      <xdr:rowOff>266398</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28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251175</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37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52806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7842"/>
          <a:ext cx="8382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52806</xdr:rowOff>
    </xdr:from>
    <xdr:to>
      <xdr:col>19</xdr:col>
      <xdr:colOff>177800</xdr:colOff>
      <xdr:row>34</xdr:row>
      <xdr:rowOff>66649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2106"/>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66649</xdr:rowOff>
    </xdr:from>
    <xdr:to>
      <xdr:col>15</xdr:col>
      <xdr:colOff>50800</xdr:colOff>
      <xdr:row>34</xdr:row>
      <xdr:rowOff>135649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5949"/>
          <a:ext cx="889000" cy="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135649</xdr:rowOff>
    </xdr:from>
    <xdr:to>
      <xdr:col>10</xdr:col>
      <xdr:colOff>114300</xdr:colOff>
      <xdr:row>35</xdr:row>
      <xdr:rowOff>130848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4949"/>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2006</xdr:rowOff>
    </xdr:from>
    <xdr:to>
      <xdr:col>20</xdr:col>
      <xdr:colOff>38100</xdr:colOff>
      <xdr:row>34</xdr:row>
      <xdr:rowOff>103606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120133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15849</xdr:rowOff>
    </xdr:from>
    <xdr:to>
      <xdr:col>15</xdr:col>
      <xdr:colOff>101600</xdr:colOff>
      <xdr:row>34</xdr:row>
      <xdr:rowOff>117449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133976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84849</xdr:rowOff>
    </xdr:from>
    <xdr:to>
      <xdr:col>10</xdr:col>
      <xdr:colOff>165100</xdr:colOff>
      <xdr:row>35</xdr:row>
      <xdr:rowOff>14999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31526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80048</xdr:rowOff>
    </xdr:from>
    <xdr:to>
      <xdr:col>6</xdr:col>
      <xdr:colOff>38100</xdr:colOff>
      <xdr:row>36</xdr:row>
      <xdr:rowOff>10198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26725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18135</xdr:rowOff>
    </xdr:from>
    <xdr:to>
      <xdr:col>24</xdr:col>
      <xdr:colOff>63500</xdr:colOff>
      <xdr:row>57</xdr:row>
      <xdr:rowOff>99885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90785"/>
          <a:ext cx="8382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18135</xdr:rowOff>
    </xdr:from>
    <xdr:to>
      <xdr:col>19</xdr:col>
      <xdr:colOff>177800</xdr:colOff>
      <xdr:row>57</xdr:row>
      <xdr:rowOff>31471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078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31471</xdr:rowOff>
    </xdr:from>
    <xdr:to>
      <xdr:col>15</xdr:col>
      <xdr:colOff>50800</xdr:colOff>
      <xdr:row>57</xdr:row>
      <xdr:rowOff>142621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4121"/>
          <a:ext cx="8890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79222</xdr:rowOff>
    </xdr:from>
    <xdr:to>
      <xdr:col>10</xdr:col>
      <xdr:colOff>114300</xdr:colOff>
      <xdr:row>57</xdr:row>
      <xdr:rowOff>142621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51872"/>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49085</xdr:rowOff>
    </xdr:from>
    <xdr:to>
      <xdr:col>24</xdr:col>
      <xdr:colOff>114300</xdr:colOff>
      <xdr:row>57</xdr:row>
      <xdr:rowOff>150685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27512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138785</xdr:rowOff>
    </xdr:from>
    <xdr:to>
      <xdr:col>20</xdr:col>
      <xdr:colOff>38100</xdr:colOff>
      <xdr:row>57</xdr:row>
      <xdr:rowOff>68935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152121</xdr:rowOff>
    </xdr:from>
    <xdr:to>
      <xdr:col>15</xdr:col>
      <xdr:colOff>101600</xdr:colOff>
      <xdr:row>57</xdr:row>
      <xdr:rowOff>82271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91821</xdr:rowOff>
    </xdr:from>
    <xdr:to>
      <xdr:col>10</xdr:col>
      <xdr:colOff>165100</xdr:colOff>
      <xdr:row>58</xdr:row>
      <xdr:rowOff>21971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28422</xdr:rowOff>
    </xdr:from>
    <xdr:to>
      <xdr:col>6</xdr:col>
      <xdr:colOff>38100</xdr:colOff>
      <xdr:row>57</xdr:row>
      <xdr:rowOff>130022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148120</xdr:rowOff>
    </xdr:from>
    <xdr:to>
      <xdr:col>24</xdr:col>
      <xdr:colOff>63500</xdr:colOff>
      <xdr:row>78</xdr:row>
      <xdr:rowOff>70434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9770"/>
          <a:ext cx="8382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55347</xdr:rowOff>
    </xdr:from>
    <xdr:to>
      <xdr:col>19</xdr:col>
      <xdr:colOff>177800</xdr:colOff>
      <xdr:row>78</xdr:row>
      <xdr:rowOff>70434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844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55347</xdr:rowOff>
    </xdr:from>
    <xdr:to>
      <xdr:col>15</xdr:col>
      <xdr:colOff>50800</xdr:colOff>
      <xdr:row>78</xdr:row>
      <xdr:rowOff>78282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8447"/>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78282</xdr:rowOff>
    </xdr:from>
    <xdr:to>
      <xdr:col>10</xdr:col>
      <xdr:colOff>114300</xdr:colOff>
      <xdr:row>78</xdr:row>
      <xdr:rowOff>91960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138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97320</xdr:rowOff>
    </xdr:from>
    <xdr:to>
      <xdr:col>24</xdr:col>
      <xdr:colOff>114300</xdr:colOff>
      <xdr:row>78</xdr:row>
      <xdr:rowOff>27470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75747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19634</xdr:rowOff>
    </xdr:from>
    <xdr:to>
      <xdr:col>20</xdr:col>
      <xdr:colOff>38100</xdr:colOff>
      <xdr:row>78</xdr:row>
      <xdr:rowOff>121234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4547</xdr:rowOff>
    </xdr:from>
    <xdr:to>
      <xdr:col>15</xdr:col>
      <xdr:colOff>101600</xdr:colOff>
      <xdr:row>78</xdr:row>
      <xdr:rowOff>106147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97274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27482</xdr:rowOff>
    </xdr:from>
    <xdr:to>
      <xdr:col>10</xdr:col>
      <xdr:colOff>165100</xdr:colOff>
      <xdr:row>78</xdr:row>
      <xdr:rowOff>129082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41160</xdr:rowOff>
    </xdr:from>
    <xdr:to>
      <xdr:col>6</xdr:col>
      <xdr:colOff>38100</xdr:colOff>
      <xdr:row>78</xdr:row>
      <xdr:rowOff>142760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133887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14097</xdr:rowOff>
    </xdr:from>
    <xdr:to>
      <xdr:col>24</xdr:col>
      <xdr:colOff>63500</xdr:colOff>
      <xdr:row>98</xdr:row>
      <xdr:rowOff>70892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16197"/>
          <a:ext cx="838200" cy="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101815</xdr:rowOff>
    </xdr:from>
    <xdr:to>
      <xdr:col>19</xdr:col>
      <xdr:colOff>177800</xdr:colOff>
      <xdr:row>98</xdr:row>
      <xdr:rowOff>70892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32465"/>
          <a:ext cx="889000" cy="1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101815</xdr:rowOff>
    </xdr:from>
    <xdr:to>
      <xdr:col>15</xdr:col>
      <xdr:colOff>50800</xdr:colOff>
      <xdr:row>99</xdr:row>
      <xdr:rowOff>30265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2465"/>
          <a:ext cx="889000" cy="2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20383</xdr:rowOff>
    </xdr:from>
    <xdr:to>
      <xdr:col>10</xdr:col>
      <xdr:colOff>114300</xdr:colOff>
      <xdr:row>99</xdr:row>
      <xdr:rowOff>30265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93933"/>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134747</xdr:rowOff>
    </xdr:from>
    <xdr:to>
      <xdr:col>24</xdr:col>
      <xdr:colOff>114300</xdr:colOff>
      <xdr:row>98</xdr:row>
      <xdr:rowOff>64897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49674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20092</xdr:rowOff>
    </xdr:from>
    <xdr:to>
      <xdr:col>20</xdr:col>
      <xdr:colOff>38100</xdr:colOff>
      <xdr:row>98</xdr:row>
      <xdr:rowOff>121692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112819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51015</xdr:rowOff>
    </xdr:from>
    <xdr:to>
      <xdr:col>15</xdr:col>
      <xdr:colOff>101600</xdr:colOff>
      <xdr:row>97</xdr:row>
      <xdr:rowOff>152615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150915</xdr:rowOff>
    </xdr:from>
    <xdr:to>
      <xdr:col>10</xdr:col>
      <xdr:colOff>165100</xdr:colOff>
      <xdr:row>99</xdr:row>
      <xdr:rowOff>81065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72192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141033</xdr:rowOff>
    </xdr:from>
    <xdr:to>
      <xdr:col>6</xdr:col>
      <xdr:colOff>38100</xdr:colOff>
      <xdr:row>99</xdr:row>
      <xdr:rowOff>71183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62310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165608</xdr:rowOff>
    </xdr:from>
    <xdr:to>
      <xdr:col>55</xdr:col>
      <xdr:colOff>0</xdr:colOff>
      <xdr:row>37</xdr:row>
      <xdr:rowOff>59728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37808"/>
          <a:ext cx="8382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125093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5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165608</xdr:rowOff>
    </xdr:from>
    <xdr:to>
      <xdr:col>50</xdr:col>
      <xdr:colOff>114300</xdr:colOff>
      <xdr:row>37</xdr:row>
      <xdr:rowOff>83836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37808"/>
          <a:ext cx="889000" cy="8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91561</xdr:rowOff>
    </xdr:from>
    <xdr:to>
      <xdr:col>45</xdr:col>
      <xdr:colOff>177800</xdr:colOff>
      <xdr:row>37</xdr:row>
      <xdr:rowOff>83836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06511"/>
          <a:ext cx="889000" cy="10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91561</xdr:rowOff>
    </xdr:from>
    <xdr:to>
      <xdr:col>41</xdr:col>
      <xdr:colOff>50800</xdr:colOff>
      <xdr:row>37</xdr:row>
      <xdr:rowOff>77083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06511"/>
          <a:ext cx="889000" cy="10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8928</xdr:rowOff>
    </xdr:from>
    <xdr:to>
      <xdr:col>55</xdr:col>
      <xdr:colOff>50800</xdr:colOff>
      <xdr:row>37</xdr:row>
      <xdr:rowOff>110528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158805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114808</xdr:rowOff>
    </xdr:from>
    <xdr:to>
      <xdr:col>50</xdr:col>
      <xdr:colOff>165100</xdr:colOff>
      <xdr:row>37</xdr:row>
      <xdr:rowOff>44958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36085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33036</xdr:rowOff>
    </xdr:from>
    <xdr:to>
      <xdr:col>46</xdr:col>
      <xdr:colOff>38100</xdr:colOff>
      <xdr:row>37</xdr:row>
      <xdr:rowOff>134636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125763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40761</xdr:rowOff>
    </xdr:from>
    <xdr:to>
      <xdr:col>41</xdr:col>
      <xdr:colOff>101600</xdr:colOff>
      <xdr:row>31</xdr:row>
      <xdr:rowOff>142361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133488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4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26283</xdr:rowOff>
    </xdr:from>
    <xdr:to>
      <xdr:col>36</xdr:col>
      <xdr:colOff>165100</xdr:colOff>
      <xdr:row>37</xdr:row>
      <xdr:rowOff>127883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119010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44744</xdr:rowOff>
    </xdr:from>
    <xdr:to>
      <xdr:col>55</xdr:col>
      <xdr:colOff>0</xdr:colOff>
      <xdr:row>56</xdr:row>
      <xdr:rowOff>138722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45944"/>
          <a:ext cx="8382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138722</xdr:rowOff>
    </xdr:from>
    <xdr:to>
      <xdr:col>50</xdr:col>
      <xdr:colOff>114300</xdr:colOff>
      <xdr:row>56</xdr:row>
      <xdr:rowOff>163767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9922"/>
          <a:ext cx="889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46285</xdr:rowOff>
    </xdr:from>
    <xdr:to>
      <xdr:col>45</xdr:col>
      <xdr:colOff>177800</xdr:colOff>
      <xdr:row>56</xdr:row>
      <xdr:rowOff>163767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47485"/>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46285</xdr:rowOff>
    </xdr:from>
    <xdr:to>
      <xdr:col>41</xdr:col>
      <xdr:colOff>50800</xdr:colOff>
      <xdr:row>56</xdr:row>
      <xdr:rowOff>113562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47485"/>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165394</xdr:rowOff>
    </xdr:from>
    <xdr:to>
      <xdr:col>55</xdr:col>
      <xdr:colOff>50800</xdr:colOff>
      <xdr:row>56</xdr:row>
      <xdr:rowOff>95544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16821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87922</xdr:rowOff>
    </xdr:from>
    <xdr:to>
      <xdr:col>50</xdr:col>
      <xdr:colOff>165100</xdr:colOff>
      <xdr:row>57</xdr:row>
      <xdr:rowOff>18072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112967</xdr:rowOff>
    </xdr:from>
    <xdr:to>
      <xdr:col>46</xdr:col>
      <xdr:colOff>38100</xdr:colOff>
      <xdr:row>57</xdr:row>
      <xdr:rowOff>43117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166935</xdr:rowOff>
    </xdr:from>
    <xdr:to>
      <xdr:col>41</xdr:col>
      <xdr:colOff>101600</xdr:colOff>
      <xdr:row>56</xdr:row>
      <xdr:rowOff>97085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88212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62762</xdr:rowOff>
    </xdr:from>
    <xdr:to>
      <xdr:col>36</xdr:col>
      <xdr:colOff>165100</xdr:colOff>
      <xdr:row>56</xdr:row>
      <xdr:rowOff>164362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155489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49265</xdr:rowOff>
    </xdr:from>
    <xdr:to>
      <xdr:col>55</xdr:col>
      <xdr:colOff>0</xdr:colOff>
      <xdr:row>78</xdr:row>
      <xdr:rowOff>169830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50915"/>
          <a:ext cx="838200" cy="2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99840</xdr:rowOff>
    </xdr:from>
    <xdr:to>
      <xdr:col>50</xdr:col>
      <xdr:colOff>114300</xdr:colOff>
      <xdr:row>78</xdr:row>
      <xdr:rowOff>169830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2940"/>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64719</xdr:rowOff>
    </xdr:from>
    <xdr:to>
      <xdr:col>45</xdr:col>
      <xdr:colOff>177800</xdr:colOff>
      <xdr:row>78</xdr:row>
      <xdr:rowOff>99840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37819"/>
          <a:ext cx="889000" cy="3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135875</xdr:rowOff>
    </xdr:from>
    <xdr:to>
      <xdr:col>41</xdr:col>
      <xdr:colOff>50800</xdr:colOff>
      <xdr:row>78</xdr:row>
      <xdr:rowOff>64719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37525"/>
          <a:ext cx="889000" cy="10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169915</xdr:rowOff>
    </xdr:from>
    <xdr:to>
      <xdr:col>55</xdr:col>
      <xdr:colOff>50800</xdr:colOff>
      <xdr:row>77</xdr:row>
      <xdr:rowOff>100065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21342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5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119030</xdr:rowOff>
    </xdr:from>
    <xdr:to>
      <xdr:col>50</xdr:col>
      <xdr:colOff>165100</xdr:colOff>
      <xdr:row>79</xdr:row>
      <xdr:rowOff>49180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40307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49040</xdr:rowOff>
    </xdr:from>
    <xdr:to>
      <xdr:col>46</xdr:col>
      <xdr:colOff>38100</xdr:colOff>
      <xdr:row>78</xdr:row>
      <xdr:rowOff>150640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13919</xdr:rowOff>
    </xdr:from>
    <xdr:to>
      <xdr:col>41</xdr:col>
      <xdr:colOff>101600</xdr:colOff>
      <xdr:row>78</xdr:row>
      <xdr:rowOff>115519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106646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85075</xdr:rowOff>
    </xdr:from>
    <xdr:to>
      <xdr:col>36</xdr:col>
      <xdr:colOff>165100</xdr:colOff>
      <xdr:row>78</xdr:row>
      <xdr:rowOff>15225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3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65787</xdr:rowOff>
    </xdr:from>
    <xdr:to>
      <xdr:col>55</xdr:col>
      <xdr:colOff>0</xdr:colOff>
      <xdr:row>96</xdr:row>
      <xdr:rowOff>108426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353537"/>
          <a:ext cx="838200" cy="2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65787</xdr:rowOff>
    </xdr:from>
    <xdr:to>
      <xdr:col>50</xdr:col>
      <xdr:colOff>114300</xdr:colOff>
      <xdr:row>96</xdr:row>
      <xdr:rowOff>60452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53537"/>
          <a:ext cx="8890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99630</xdr:rowOff>
    </xdr:from>
    <xdr:to>
      <xdr:col>45</xdr:col>
      <xdr:colOff>177800</xdr:colOff>
      <xdr:row>96</xdr:row>
      <xdr:rowOff>60452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87380"/>
          <a:ext cx="889000" cy="1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99630</xdr:rowOff>
    </xdr:from>
    <xdr:to>
      <xdr:col>41</xdr:col>
      <xdr:colOff>50800</xdr:colOff>
      <xdr:row>97</xdr:row>
      <xdr:rowOff>41042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87380"/>
          <a:ext cx="889000" cy="2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57626</xdr:rowOff>
    </xdr:from>
    <xdr:to>
      <xdr:col>55</xdr:col>
      <xdr:colOff>50800</xdr:colOff>
      <xdr:row>96</xdr:row>
      <xdr:rowOff>159226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36053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14987</xdr:rowOff>
    </xdr:from>
    <xdr:to>
      <xdr:col>50</xdr:col>
      <xdr:colOff>165100</xdr:colOff>
      <xdr:row>95</xdr:row>
      <xdr:rowOff>116587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133114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9652</xdr:rowOff>
    </xdr:from>
    <xdr:to>
      <xdr:col>46</xdr:col>
      <xdr:colOff>38100</xdr:colOff>
      <xdr:row>96</xdr:row>
      <xdr:rowOff>111252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48830</xdr:rowOff>
    </xdr:from>
    <xdr:to>
      <xdr:col>41</xdr:col>
      <xdr:colOff>101600</xdr:colOff>
      <xdr:row>95</xdr:row>
      <xdr:rowOff>150430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166957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161692</xdr:rowOff>
    </xdr:from>
    <xdr:to>
      <xdr:col>36</xdr:col>
      <xdr:colOff>165100</xdr:colOff>
      <xdr:row>97</xdr:row>
      <xdr:rowOff>91842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82969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56775</xdr:rowOff>
    </xdr:from>
    <xdr:to>
      <xdr:col>85</xdr:col>
      <xdr:colOff>127000</xdr:colOff>
      <xdr:row>37</xdr:row>
      <xdr:rowOff>58147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714625"/>
          <a:ext cx="838200" cy="6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45745</xdr:rowOff>
    </xdr:from>
    <xdr:to>
      <xdr:col>81</xdr:col>
      <xdr:colOff>50800</xdr:colOff>
      <xdr:row>37</xdr:row>
      <xdr:rowOff>58147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89395"/>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7741</xdr:rowOff>
    </xdr:from>
    <xdr:to>
      <xdr:col>76</xdr:col>
      <xdr:colOff>114300</xdr:colOff>
      <xdr:row>37</xdr:row>
      <xdr:rowOff>45745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51391"/>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7741</xdr:rowOff>
    </xdr:from>
    <xdr:to>
      <xdr:col>71</xdr:col>
      <xdr:colOff>177800</xdr:colOff>
      <xdr:row>37</xdr:row>
      <xdr:rowOff>41116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35139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5975</xdr:rowOff>
    </xdr:from>
    <xdr:to>
      <xdr:col>85</xdr:col>
      <xdr:colOff>177800</xdr:colOff>
      <xdr:row>33</xdr:row>
      <xdr:rowOff>107575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28852</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5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7347</xdr:rowOff>
    </xdr:from>
    <xdr:to>
      <xdr:col>81</xdr:col>
      <xdr:colOff>101600</xdr:colOff>
      <xdr:row>37</xdr:row>
      <xdr:rowOff>108947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100074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4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166395</xdr:rowOff>
    </xdr:from>
    <xdr:to>
      <xdr:col>76</xdr:col>
      <xdr:colOff>165100</xdr:colOff>
      <xdr:row>37</xdr:row>
      <xdr:rowOff>96545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87672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128391</xdr:rowOff>
    </xdr:from>
    <xdr:to>
      <xdr:col>72</xdr:col>
      <xdr:colOff>38100</xdr:colOff>
      <xdr:row>37</xdr:row>
      <xdr:rowOff>58541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49668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161766</xdr:rowOff>
    </xdr:from>
    <xdr:to>
      <xdr:col>67</xdr:col>
      <xdr:colOff>101600</xdr:colOff>
      <xdr:row>37</xdr:row>
      <xdr:rowOff>91916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83043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4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131914</xdr:rowOff>
    </xdr:from>
    <xdr:to>
      <xdr:col>85</xdr:col>
      <xdr:colOff>127000</xdr:colOff>
      <xdr:row>75</xdr:row>
      <xdr:rowOff>150572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90664"/>
          <a:ext cx="8382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131914</xdr:rowOff>
    </xdr:from>
    <xdr:to>
      <xdr:col>81</xdr:col>
      <xdr:colOff>50800</xdr:colOff>
      <xdr:row>76</xdr:row>
      <xdr:rowOff>30786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90664"/>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30786</xdr:rowOff>
    </xdr:from>
    <xdr:to>
      <xdr:col>76</xdr:col>
      <xdr:colOff>114300</xdr:colOff>
      <xdr:row>76</xdr:row>
      <xdr:rowOff>84736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6098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84736</xdr:rowOff>
    </xdr:from>
    <xdr:to>
      <xdr:col>71</xdr:col>
      <xdr:colOff>177800</xdr:colOff>
      <xdr:row>76</xdr:row>
      <xdr:rowOff>145359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14936"/>
          <a:ext cx="889000" cy="6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99773</xdr:rowOff>
    </xdr:from>
    <xdr:to>
      <xdr:col>85</xdr:col>
      <xdr:colOff>177800</xdr:colOff>
      <xdr:row>76</xdr:row>
      <xdr:rowOff>29924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58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78200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81114</xdr:rowOff>
    </xdr:from>
    <xdr:to>
      <xdr:col>81</xdr:col>
      <xdr:colOff>101600</xdr:colOff>
      <xdr:row>76</xdr:row>
      <xdr:rowOff>11264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151436</xdr:rowOff>
    </xdr:from>
    <xdr:to>
      <xdr:col>76</xdr:col>
      <xdr:colOff>165100</xdr:colOff>
      <xdr:row>76</xdr:row>
      <xdr:rowOff>81586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72713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33936</xdr:rowOff>
    </xdr:from>
    <xdr:to>
      <xdr:col>72</xdr:col>
      <xdr:colOff>38100</xdr:colOff>
      <xdr:row>76</xdr:row>
      <xdr:rowOff>135536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126663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94559</xdr:rowOff>
    </xdr:from>
    <xdr:to>
      <xdr:col>67</xdr:col>
      <xdr:colOff>101600</xdr:colOff>
      <xdr:row>77</xdr:row>
      <xdr:rowOff>24709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8190</xdr:rowOff>
    </xdr:from>
    <xdr:to>
      <xdr:col>85</xdr:col>
      <xdr:colOff>127000</xdr:colOff>
      <xdr:row>99</xdr:row>
      <xdr:rowOff>12892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81740"/>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40487</xdr:rowOff>
    </xdr:from>
    <xdr:to>
      <xdr:col>81</xdr:col>
      <xdr:colOff>50800</xdr:colOff>
      <xdr:row>99</xdr:row>
      <xdr:rowOff>8190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42587"/>
          <a:ext cx="889000" cy="1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40487</xdr:rowOff>
    </xdr:from>
    <xdr:to>
      <xdr:col>76</xdr:col>
      <xdr:colOff>114300</xdr:colOff>
      <xdr:row>99</xdr:row>
      <xdr:rowOff>20555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42587"/>
          <a:ext cx="889000" cy="1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20555</xdr:rowOff>
    </xdr:from>
    <xdr:to>
      <xdr:col>71</xdr:col>
      <xdr:colOff>177800</xdr:colOff>
      <xdr:row>99</xdr:row>
      <xdr:rowOff>85370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99410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133542</xdr:rowOff>
    </xdr:from>
    <xdr:to>
      <xdr:col>85</xdr:col>
      <xdr:colOff>177800</xdr:colOff>
      <xdr:row>99</xdr:row>
      <xdr:rowOff>63692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48469</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5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128840</xdr:rowOff>
    </xdr:from>
    <xdr:to>
      <xdr:col>81</xdr:col>
      <xdr:colOff>101600</xdr:colOff>
      <xdr:row>99</xdr:row>
      <xdr:rowOff>58990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50117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161137</xdr:rowOff>
    </xdr:from>
    <xdr:to>
      <xdr:col>76</xdr:col>
      <xdr:colOff>165100</xdr:colOff>
      <xdr:row>98</xdr:row>
      <xdr:rowOff>91287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82414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141205</xdr:rowOff>
    </xdr:from>
    <xdr:to>
      <xdr:col>72</xdr:col>
      <xdr:colOff>38100</xdr:colOff>
      <xdr:row>99</xdr:row>
      <xdr:rowOff>71355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62482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34570</xdr:rowOff>
    </xdr:from>
    <xdr:to>
      <xdr:col>67</xdr:col>
      <xdr:colOff>101600</xdr:colOff>
      <xdr:row>99</xdr:row>
      <xdr:rowOff>136170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127297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1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74366</xdr:rowOff>
    </xdr:from>
    <xdr:to>
      <xdr:col>116</xdr:col>
      <xdr:colOff>63500</xdr:colOff>
      <xdr:row>37</xdr:row>
      <xdr:rowOff>100747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418016"/>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69840</xdr:rowOff>
    </xdr:from>
    <xdr:to>
      <xdr:col>111</xdr:col>
      <xdr:colOff>177800</xdr:colOff>
      <xdr:row>37</xdr:row>
      <xdr:rowOff>74366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13490"/>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47163</xdr:rowOff>
    </xdr:from>
    <xdr:to>
      <xdr:col>107</xdr:col>
      <xdr:colOff>50800</xdr:colOff>
      <xdr:row>37</xdr:row>
      <xdr:rowOff>69840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081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101752</xdr:rowOff>
    </xdr:from>
    <xdr:to>
      <xdr:col>102</xdr:col>
      <xdr:colOff>114300</xdr:colOff>
      <xdr:row>37</xdr:row>
      <xdr:rowOff>47163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27395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49947</xdr:rowOff>
    </xdr:from>
    <xdr:to>
      <xdr:col>116</xdr:col>
      <xdr:colOff>114300</xdr:colOff>
      <xdr:row>37</xdr:row>
      <xdr:rowOff>151547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28374</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7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23566</xdr:rowOff>
    </xdr:from>
    <xdr:to>
      <xdr:col>112</xdr:col>
      <xdr:colOff>38100</xdr:colOff>
      <xdr:row>37</xdr:row>
      <xdr:rowOff>125166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141693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4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19040</xdr:rowOff>
    </xdr:from>
    <xdr:to>
      <xdr:col>107</xdr:col>
      <xdr:colOff>101600</xdr:colOff>
      <xdr:row>37</xdr:row>
      <xdr:rowOff>120640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137167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167813</xdr:rowOff>
    </xdr:from>
    <xdr:to>
      <xdr:col>102</xdr:col>
      <xdr:colOff>165100</xdr:colOff>
      <xdr:row>37</xdr:row>
      <xdr:rowOff>97963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114490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50952</xdr:rowOff>
    </xdr:from>
    <xdr:to>
      <xdr:col>98</xdr:col>
      <xdr:colOff>38100</xdr:colOff>
      <xdr:row>36</xdr:row>
      <xdr:rowOff>152552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169079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91911</xdr:rowOff>
    </xdr:from>
    <xdr:to>
      <xdr:col>116</xdr:col>
      <xdr:colOff>63500</xdr:colOff>
      <xdr:row>55</xdr:row>
      <xdr:rowOff>161036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521661"/>
          <a:ext cx="8382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24420</xdr:rowOff>
    </xdr:from>
    <xdr:to>
      <xdr:col>111</xdr:col>
      <xdr:colOff>177800</xdr:colOff>
      <xdr:row>55</xdr:row>
      <xdr:rowOff>91911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454170"/>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24420</xdr:rowOff>
    </xdr:from>
    <xdr:to>
      <xdr:col>107</xdr:col>
      <xdr:colOff>50800</xdr:colOff>
      <xdr:row>55</xdr:row>
      <xdr:rowOff>26815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454170"/>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26815</xdr:rowOff>
    </xdr:from>
    <xdr:to>
      <xdr:col>102</xdr:col>
      <xdr:colOff>114300</xdr:colOff>
      <xdr:row>55</xdr:row>
      <xdr:rowOff>34871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456565"/>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110236</xdr:rowOff>
    </xdr:from>
    <xdr:to>
      <xdr:col>116</xdr:col>
      <xdr:colOff>114300</xdr:colOff>
      <xdr:row>56</xdr:row>
      <xdr:rowOff>40386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5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133113</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39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41111</xdr:rowOff>
    </xdr:from>
    <xdr:to>
      <xdr:col>112</xdr:col>
      <xdr:colOff>38100</xdr:colOff>
      <xdr:row>55</xdr:row>
      <xdr:rowOff>142711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4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159238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2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145070</xdr:rowOff>
    </xdr:from>
    <xdr:to>
      <xdr:col>107</xdr:col>
      <xdr:colOff>101600</xdr:colOff>
      <xdr:row>55</xdr:row>
      <xdr:rowOff>75220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4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91747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17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147465</xdr:rowOff>
    </xdr:from>
    <xdr:to>
      <xdr:col>102</xdr:col>
      <xdr:colOff>165100</xdr:colOff>
      <xdr:row>55</xdr:row>
      <xdr:rowOff>77615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94142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1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155521</xdr:rowOff>
    </xdr:from>
    <xdr:to>
      <xdr:col>98</xdr:col>
      <xdr:colOff>38100</xdr:colOff>
      <xdr:row>55</xdr:row>
      <xdr:rowOff>85671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4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102198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1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127603</xdr:rowOff>
    </xdr:from>
    <xdr:to>
      <xdr:col>116</xdr:col>
      <xdr:colOff>63500</xdr:colOff>
      <xdr:row>78</xdr:row>
      <xdr:rowOff>134271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500703"/>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127603</xdr:rowOff>
    </xdr:from>
    <xdr:to>
      <xdr:col>111</xdr:col>
      <xdr:colOff>177800</xdr:colOff>
      <xdr:row>78</xdr:row>
      <xdr:rowOff>143453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500703"/>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141681</xdr:rowOff>
    </xdr:from>
    <xdr:to>
      <xdr:col>107</xdr:col>
      <xdr:colOff>50800</xdr:colOff>
      <xdr:row>78</xdr:row>
      <xdr:rowOff>143453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514781"/>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141681</xdr:rowOff>
    </xdr:from>
    <xdr:to>
      <xdr:col>102</xdr:col>
      <xdr:colOff>114300</xdr:colOff>
      <xdr:row>78</xdr:row>
      <xdr:rowOff>161037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514781"/>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83471</xdr:rowOff>
    </xdr:from>
    <xdr:to>
      <xdr:col>116</xdr:col>
      <xdr:colOff>114300</xdr:colOff>
      <xdr:row>79</xdr:row>
      <xdr:rowOff>13621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169848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76803</xdr:rowOff>
    </xdr:from>
    <xdr:to>
      <xdr:col>112</xdr:col>
      <xdr:colOff>38100</xdr:colOff>
      <xdr:row>79</xdr:row>
      <xdr:rowOff>6953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169530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92653</xdr:rowOff>
    </xdr:from>
    <xdr:to>
      <xdr:col>107</xdr:col>
      <xdr:colOff>101600</xdr:colOff>
      <xdr:row>79</xdr:row>
      <xdr:rowOff>22803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4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13930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5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90881</xdr:rowOff>
    </xdr:from>
    <xdr:to>
      <xdr:col>102</xdr:col>
      <xdr:colOff>165100</xdr:colOff>
      <xdr:row>79</xdr:row>
      <xdr:rowOff>21031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12158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110237</xdr:rowOff>
    </xdr:from>
    <xdr:to>
      <xdr:col>98</xdr:col>
      <xdr:colOff>38100</xdr:colOff>
      <xdr:row>79</xdr:row>
      <xdr:rowOff>40387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31514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歳出決算総額は、住民一人当たり</a:t>
          </a:r>
          <a:r>
            <a:rPr kumimoji="1" lang="en-US" altLang="ja-JP" sz="950">
              <a:latin typeface="ＭＳ Ｐゴシック" panose="020B0600070205080204" pitchFamily="50" charset="-128"/>
              <a:ea typeface="ＭＳ Ｐゴシック" panose="020B0600070205080204" pitchFamily="50" charset="-128"/>
            </a:rPr>
            <a:t>588,713</a:t>
          </a:r>
          <a:r>
            <a:rPr kumimoji="1" lang="ja-JP" altLang="en-US" sz="950">
              <a:latin typeface="ＭＳ Ｐゴシック" panose="020B0600070205080204" pitchFamily="50" charset="-128"/>
              <a:ea typeface="ＭＳ Ｐゴシック" panose="020B0600070205080204" pitchFamily="50" charset="-128"/>
            </a:rPr>
            <a:t>円となっており、昨年度の</a:t>
          </a:r>
          <a:r>
            <a:rPr kumimoji="1" lang="en-US" altLang="ja-JP" sz="950">
              <a:latin typeface="ＭＳ Ｐゴシック" panose="020B0600070205080204" pitchFamily="50" charset="-128"/>
              <a:ea typeface="ＭＳ Ｐゴシック" panose="020B0600070205080204" pitchFamily="50" charset="-128"/>
            </a:rPr>
            <a:t>563,125</a:t>
          </a:r>
          <a:r>
            <a:rPr kumimoji="1" lang="ja-JP" altLang="en-US" sz="950">
              <a:latin typeface="ＭＳ Ｐゴシック" panose="020B0600070205080204" pitchFamily="50" charset="-128"/>
              <a:ea typeface="ＭＳ Ｐゴシック" panose="020B0600070205080204" pitchFamily="50" charset="-128"/>
            </a:rPr>
            <a:t>円と比較して</a:t>
          </a:r>
          <a:r>
            <a:rPr kumimoji="1" lang="en-US" altLang="ja-JP" sz="950">
              <a:latin typeface="ＭＳ Ｐゴシック" panose="020B0600070205080204" pitchFamily="50" charset="-128"/>
              <a:ea typeface="ＭＳ Ｐゴシック" panose="020B0600070205080204" pitchFamily="50" charset="-128"/>
            </a:rPr>
            <a:t>25,588</a:t>
          </a:r>
          <a:r>
            <a:rPr kumimoji="1" lang="ja-JP" altLang="en-US" sz="950">
              <a:latin typeface="ＭＳ Ｐゴシック" panose="020B0600070205080204" pitchFamily="50" charset="-128"/>
              <a:ea typeface="ＭＳ Ｐゴシック" panose="020B0600070205080204" pitchFamily="50" charset="-128"/>
            </a:rPr>
            <a:t>円の増額となっている。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義務的経費</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人件費は定年引上げに伴う退職手当が減少となった一方で会計年度任用職員の単価の上昇、人事院勧告に伴い期末・勤勉手当が増額などにより全体としては増額となった。住民一人当たり人件費は</a:t>
          </a:r>
          <a:r>
            <a:rPr kumimoji="1" lang="en-US" altLang="ja-JP" sz="950">
              <a:latin typeface="ＭＳ Ｐゴシック" panose="020B0600070205080204" pitchFamily="50" charset="-128"/>
              <a:ea typeface="ＭＳ Ｐゴシック" panose="020B0600070205080204" pitchFamily="50" charset="-128"/>
            </a:rPr>
            <a:t>2,698</a:t>
          </a:r>
          <a:r>
            <a:rPr kumimoji="1" lang="ja-JP" altLang="en-US" sz="950">
              <a:latin typeface="ＭＳ Ｐゴシック" panose="020B0600070205080204" pitchFamily="50" charset="-128"/>
              <a:ea typeface="ＭＳ Ｐゴシック" panose="020B0600070205080204" pitchFamily="50" charset="-128"/>
            </a:rPr>
            <a:t>円の増加となった。市内１５こども園を直営で運営していることや近隣町村からの消防業務受託など特殊要因が影響し、類似団体内順位では上位となっている。扶助費は住民税非課税世帯等に対する臨時特別給付や介護給付費（障害福祉サービス費）の増額などにより</a:t>
          </a:r>
          <a:r>
            <a:rPr kumimoji="1" lang="en-US" altLang="ja-JP" sz="950">
              <a:latin typeface="ＭＳ Ｐゴシック" panose="020B0600070205080204" pitchFamily="50" charset="-128"/>
              <a:ea typeface="ＭＳ Ｐゴシック" panose="020B0600070205080204" pitchFamily="50" charset="-128"/>
            </a:rPr>
            <a:t>4,472</a:t>
          </a:r>
          <a:r>
            <a:rPr kumimoji="1" lang="ja-JP" altLang="en-US" sz="950">
              <a:latin typeface="ＭＳ Ｐゴシック" panose="020B0600070205080204" pitchFamily="50" charset="-128"/>
              <a:ea typeface="ＭＳ Ｐゴシック" panose="020B0600070205080204" pitchFamily="50" charset="-128"/>
            </a:rPr>
            <a:t>円増額となった。公債費は過去の大型事業の償還が完了したため前年度と比較して住民一人当たり</a:t>
          </a:r>
          <a:r>
            <a:rPr kumimoji="1" lang="en-US" altLang="ja-JP" sz="950">
              <a:latin typeface="ＭＳ Ｐゴシック" panose="020B0600070205080204" pitchFamily="50" charset="-128"/>
              <a:ea typeface="ＭＳ Ｐゴシック" panose="020B0600070205080204" pitchFamily="50" charset="-128"/>
            </a:rPr>
            <a:t>1,306</a:t>
          </a:r>
          <a:r>
            <a:rPr kumimoji="1" lang="ja-JP" altLang="en-US" sz="950">
              <a:latin typeface="ＭＳ Ｐゴシック" panose="020B0600070205080204" pitchFamily="50" charset="-128"/>
              <a:ea typeface="ＭＳ Ｐゴシック" panose="020B0600070205080204" pitchFamily="50" charset="-128"/>
            </a:rPr>
            <a:t>円減額したが、これは一時的な減額であり、今後、旧合併特例事業債の発行期限の令和７年度までは当該事業債を活用した大型建設事業が計画されていることや金利の上昇などにより当面は公債費の増加が見込まれる。</a:t>
          </a:r>
        </a:p>
        <a:p>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投資的経費</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普通建設事業費のうち新規整備は、学校給食センターの新設に伴い住民一人当たり</a:t>
          </a:r>
          <a:r>
            <a:rPr kumimoji="1" lang="en-US" altLang="ja-JP" sz="950">
              <a:latin typeface="ＭＳ Ｐゴシック" panose="020B0600070205080204" pitchFamily="50" charset="-128"/>
              <a:ea typeface="ＭＳ Ｐゴシック" panose="020B0600070205080204" pitchFamily="50" charset="-128"/>
            </a:rPr>
            <a:t>38,322</a:t>
          </a:r>
          <a:r>
            <a:rPr kumimoji="1" lang="ja-JP" altLang="en-US" sz="950">
              <a:latin typeface="ＭＳ Ｐゴシック" panose="020B0600070205080204" pitchFamily="50" charset="-128"/>
              <a:ea typeface="ＭＳ Ｐゴシック" panose="020B0600070205080204" pitchFamily="50" charset="-128"/>
            </a:rPr>
            <a:t>円の増額となった。普通建設事業費のうち更新整備は、鳳来総合支所の本体工事が完了したことにより事業費が減額となり住民一人当たり</a:t>
          </a:r>
          <a:r>
            <a:rPr kumimoji="1" lang="en-US" altLang="ja-JP" sz="950">
              <a:latin typeface="ＭＳ Ｐゴシック" panose="020B0600070205080204" pitchFamily="50" charset="-128"/>
              <a:ea typeface="ＭＳ Ｐゴシック" panose="020B0600070205080204" pitchFamily="50" charset="-128"/>
            </a:rPr>
            <a:t>19,667</a:t>
          </a:r>
          <a:r>
            <a:rPr kumimoji="1" lang="ja-JP" altLang="en-US" sz="950">
              <a:latin typeface="ＭＳ Ｐゴシック" panose="020B0600070205080204" pitchFamily="50" charset="-128"/>
              <a:ea typeface="ＭＳ Ｐゴシック" panose="020B0600070205080204" pitchFamily="50" charset="-128"/>
            </a:rPr>
            <a:t>円の減少となった。また</a:t>
          </a:r>
          <a:r>
            <a:rPr kumimoji="1" lang="en-US" altLang="ja-JP" sz="950">
              <a:latin typeface="ＭＳ Ｐゴシック" panose="020B0600070205080204" pitchFamily="50" charset="-128"/>
              <a:ea typeface="ＭＳ Ｐゴシック" panose="020B0600070205080204" pitchFamily="50" charset="-128"/>
            </a:rPr>
            <a:t>6</a:t>
          </a:r>
          <a:r>
            <a:rPr kumimoji="1" lang="ja-JP" altLang="en-US" sz="950">
              <a:latin typeface="ＭＳ Ｐゴシック" panose="020B0600070205080204" pitchFamily="50" charset="-128"/>
              <a:ea typeface="ＭＳ Ｐゴシック" panose="020B0600070205080204" pitchFamily="50" charset="-128"/>
            </a:rPr>
            <a:t>月の豪雨災害により災害復旧事業費が住民一人当たり</a:t>
          </a:r>
          <a:r>
            <a:rPr kumimoji="1" lang="en-US" altLang="ja-JP" sz="950">
              <a:latin typeface="ＭＳ Ｐゴシック" panose="020B0600070205080204" pitchFamily="50" charset="-128"/>
              <a:ea typeface="ＭＳ Ｐゴシック" panose="020B0600070205080204" pitchFamily="50" charset="-128"/>
            </a:rPr>
            <a:t>12,024</a:t>
          </a:r>
          <a:r>
            <a:rPr kumimoji="1" lang="ja-JP" altLang="en-US" sz="950">
              <a:latin typeface="ＭＳ Ｐゴシック" panose="020B0600070205080204" pitchFamily="50" charset="-128"/>
              <a:ea typeface="ＭＳ Ｐゴシック" panose="020B0600070205080204" pitchFamily="50" charset="-128"/>
            </a:rPr>
            <a:t>円増額となった。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その他</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物件費は、新型コロナウイルスワクチン接種事業における委託料などの減額により住民一人当たり</a:t>
          </a:r>
          <a:r>
            <a:rPr kumimoji="1" lang="en-US" altLang="ja-JP" sz="950">
              <a:latin typeface="ＭＳ Ｐゴシック" panose="020B0600070205080204" pitchFamily="50" charset="-128"/>
              <a:ea typeface="ＭＳ Ｐゴシック" panose="020B0600070205080204" pitchFamily="50" charset="-128"/>
            </a:rPr>
            <a:t>6,437</a:t>
          </a:r>
          <a:r>
            <a:rPr kumimoji="1" lang="ja-JP" altLang="en-US" sz="950">
              <a:latin typeface="ＭＳ Ｐゴシック" panose="020B0600070205080204" pitchFamily="50" charset="-128"/>
              <a:ea typeface="ＭＳ Ｐゴシック" panose="020B0600070205080204" pitchFamily="50" charset="-128"/>
            </a:rPr>
            <a:t>円減額となった。補助費等は企業再投資促進補助事業が皆減になったことなどにより住民一人当たり</a:t>
          </a:r>
          <a:r>
            <a:rPr kumimoji="1" lang="en-US" altLang="ja-JP" sz="950">
              <a:latin typeface="ＭＳ Ｐゴシック" panose="020B0600070205080204" pitchFamily="50" charset="-128"/>
              <a:ea typeface="ＭＳ Ｐゴシック" panose="020B0600070205080204" pitchFamily="50" charset="-128"/>
            </a:rPr>
            <a:t>6,894</a:t>
          </a:r>
          <a:r>
            <a:rPr kumimoji="1" lang="ja-JP" altLang="en-US" sz="950">
              <a:latin typeface="ＭＳ Ｐゴシック" panose="020B0600070205080204" pitchFamily="50" charset="-128"/>
              <a:ea typeface="ＭＳ Ｐゴシック" panose="020B0600070205080204" pitchFamily="50" charset="-128"/>
            </a:rPr>
            <a:t>円減額となった。積立金は財政調整基金への積立額が減少したことなどにより住民一人当たり</a:t>
          </a:r>
          <a:r>
            <a:rPr kumimoji="1" lang="en-US" altLang="ja-JP" sz="950">
              <a:latin typeface="ＭＳ Ｐゴシック" panose="020B0600070205080204" pitchFamily="50" charset="-128"/>
              <a:ea typeface="ＭＳ Ｐゴシック" panose="020B0600070205080204" pitchFamily="50" charset="-128"/>
            </a:rPr>
            <a:t>432</a:t>
          </a:r>
          <a:r>
            <a:rPr kumimoji="1" lang="ja-JP" altLang="en-US" sz="950">
              <a:latin typeface="ＭＳ Ｐゴシック" panose="020B0600070205080204" pitchFamily="50" charset="-128"/>
              <a:ea typeface="ＭＳ Ｐゴシック" panose="020B0600070205080204" pitchFamily="50" charset="-128"/>
            </a:rPr>
            <a:t>円の減少となった。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旧合併特例事業債の発行期限の令和７年度までは当該事業債を活用した大型建設事業が計画されているほかに、老朽化した施設の改修も計画的に実施していく予定となっている。また物価高の影響により物件費の増額などが今後想定される。引き続き、経常的経費の削減、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81026</xdr:rowOff>
    </xdr:from>
    <xdr:to>
      <xdr:col>24</xdr:col>
      <xdr:colOff>63500</xdr:colOff>
      <xdr:row>36</xdr:row>
      <xdr:rowOff>107886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3226"/>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107886</xdr:rowOff>
    </xdr:from>
    <xdr:to>
      <xdr:col>19</xdr:col>
      <xdr:colOff>177800</xdr:colOff>
      <xdr:row>36</xdr:row>
      <xdr:rowOff>114745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008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114745</xdr:rowOff>
    </xdr:from>
    <xdr:to>
      <xdr:col>15</xdr:col>
      <xdr:colOff>50800</xdr:colOff>
      <xdr:row>36</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6945"/>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121222</xdr:rowOff>
    </xdr:from>
    <xdr:to>
      <xdr:col>10</xdr:col>
      <xdr:colOff>114300</xdr:colOff>
      <xdr:row>36</xdr:row>
      <xdr:rowOff>148082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342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30226</xdr:rowOff>
    </xdr:from>
    <xdr:to>
      <xdr:col>24</xdr:col>
      <xdr:colOff>114300</xdr:colOff>
      <xdr:row>36</xdr:row>
      <xdr:rowOff>131826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57086</xdr:rowOff>
    </xdr:from>
    <xdr:to>
      <xdr:col>20</xdr:col>
      <xdr:colOff>38100</xdr:colOff>
      <xdr:row>36</xdr:row>
      <xdr:rowOff>158686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63945</xdr:rowOff>
    </xdr:from>
    <xdr:to>
      <xdr:col>15</xdr:col>
      <xdr:colOff>101600</xdr:colOff>
      <xdr:row>36</xdr:row>
      <xdr:rowOff>165545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156672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97282</xdr:rowOff>
    </xdr:from>
    <xdr:to>
      <xdr:col>10</xdr:col>
      <xdr:colOff>165100</xdr:colOff>
      <xdr:row>37</xdr:row>
      <xdr:rowOff>27432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18559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70422</xdr:rowOff>
    </xdr:from>
    <xdr:to>
      <xdr:col>6</xdr:col>
      <xdr:colOff>38100</xdr:colOff>
      <xdr:row>37</xdr:row>
      <xdr:rowOff>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29825</xdr:rowOff>
    </xdr:from>
    <xdr:to>
      <xdr:col>24</xdr:col>
      <xdr:colOff>63500</xdr:colOff>
      <xdr:row>57</xdr:row>
      <xdr:rowOff>12393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1025"/>
          <a:ext cx="838200" cy="1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29825</xdr:rowOff>
    </xdr:from>
    <xdr:to>
      <xdr:col>19</xdr:col>
      <xdr:colOff>177800</xdr:colOff>
      <xdr:row>56</xdr:row>
      <xdr:rowOff>106790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31025"/>
          <a:ext cx="889000" cy="7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36113</xdr:rowOff>
    </xdr:from>
    <xdr:to>
      <xdr:col>15</xdr:col>
      <xdr:colOff>50800</xdr:colOff>
      <xdr:row>56</xdr:row>
      <xdr:rowOff>106790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94413"/>
          <a:ext cx="889000" cy="4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36113</xdr:rowOff>
    </xdr:from>
    <xdr:to>
      <xdr:col>10</xdr:col>
      <xdr:colOff>114300</xdr:colOff>
      <xdr:row>57</xdr:row>
      <xdr:rowOff>11671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94413"/>
          <a:ext cx="889000" cy="48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133043</xdr:rowOff>
    </xdr:from>
    <xdr:to>
      <xdr:col>24</xdr:col>
      <xdr:colOff>114300</xdr:colOff>
      <xdr:row>57</xdr:row>
      <xdr:rowOff>63193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47970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150475</xdr:rowOff>
    </xdr:from>
    <xdr:to>
      <xdr:col>20</xdr:col>
      <xdr:colOff>38100</xdr:colOff>
      <xdr:row>56</xdr:row>
      <xdr:rowOff>80625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55990</xdr:rowOff>
    </xdr:from>
    <xdr:to>
      <xdr:col>15</xdr:col>
      <xdr:colOff>101600</xdr:colOff>
      <xdr:row>56</xdr:row>
      <xdr:rowOff>157590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148717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156763</xdr:rowOff>
    </xdr:from>
    <xdr:to>
      <xdr:col>10</xdr:col>
      <xdr:colOff>165100</xdr:colOff>
      <xdr:row>54</xdr:row>
      <xdr:rowOff>86913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78040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3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132321</xdr:rowOff>
    </xdr:from>
    <xdr:to>
      <xdr:col>6</xdr:col>
      <xdr:colOff>38100</xdr:colOff>
      <xdr:row>57</xdr:row>
      <xdr:rowOff>62471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53598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131166</xdr:rowOff>
    </xdr:from>
    <xdr:to>
      <xdr:col>24</xdr:col>
      <xdr:colOff>63500</xdr:colOff>
      <xdr:row>77</xdr:row>
      <xdr:rowOff>106031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1366"/>
          <a:ext cx="838200" cy="1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17986</xdr:rowOff>
    </xdr:from>
    <xdr:to>
      <xdr:col>19</xdr:col>
      <xdr:colOff>177800</xdr:colOff>
      <xdr:row>77</xdr:row>
      <xdr:rowOff>106031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9636"/>
          <a:ext cx="889000" cy="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17986</xdr:rowOff>
    </xdr:from>
    <xdr:to>
      <xdr:col>15</xdr:col>
      <xdr:colOff>50800</xdr:colOff>
      <xdr:row>78</xdr:row>
      <xdr:rowOff>34882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9636"/>
          <a:ext cx="889000" cy="1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34882</xdr:rowOff>
    </xdr:from>
    <xdr:to>
      <xdr:col>10</xdr:col>
      <xdr:colOff>114300</xdr:colOff>
      <xdr:row>78</xdr:row>
      <xdr:rowOff>139624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7982"/>
          <a:ext cx="889000" cy="1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80366</xdr:rowOff>
    </xdr:from>
    <xdr:to>
      <xdr:col>24</xdr:col>
      <xdr:colOff>114300</xdr:colOff>
      <xdr:row>77</xdr:row>
      <xdr:rowOff>10516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58793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55231</xdr:rowOff>
    </xdr:from>
    <xdr:to>
      <xdr:col>20</xdr:col>
      <xdr:colOff>38100</xdr:colOff>
      <xdr:row>77</xdr:row>
      <xdr:rowOff>156831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147958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138636</xdr:rowOff>
    </xdr:from>
    <xdr:to>
      <xdr:col>15</xdr:col>
      <xdr:colOff>101600</xdr:colOff>
      <xdr:row>77</xdr:row>
      <xdr:rowOff>68786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155532</xdr:rowOff>
    </xdr:from>
    <xdr:to>
      <xdr:col>10</xdr:col>
      <xdr:colOff>165100</xdr:colOff>
      <xdr:row>78</xdr:row>
      <xdr:rowOff>85682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88824</xdr:rowOff>
    </xdr:from>
    <xdr:to>
      <xdr:col>6</xdr:col>
      <xdr:colOff>38100</xdr:colOff>
      <xdr:row>79</xdr:row>
      <xdr:rowOff>18974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37058</xdr:rowOff>
    </xdr:from>
    <xdr:to>
      <xdr:col>24</xdr:col>
      <xdr:colOff>63500</xdr:colOff>
      <xdr:row>94</xdr:row>
      <xdr:rowOff>22733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81908"/>
          <a:ext cx="8382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131508</xdr:rowOff>
    </xdr:from>
    <xdr:to>
      <xdr:col>19</xdr:col>
      <xdr:colOff>177800</xdr:colOff>
      <xdr:row>93</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733458"/>
          <a:ext cx="889000" cy="2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131508</xdr:rowOff>
    </xdr:from>
    <xdr:to>
      <xdr:col>15</xdr:col>
      <xdr:colOff>50800</xdr:colOff>
      <xdr:row>94</xdr:row>
      <xdr:rowOff>47803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733458"/>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29801</xdr:rowOff>
    </xdr:from>
    <xdr:to>
      <xdr:col>10</xdr:col>
      <xdr:colOff>114300</xdr:colOff>
      <xdr:row>94</xdr:row>
      <xdr:rowOff>47803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146101"/>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143383</xdr:rowOff>
    </xdr:from>
    <xdr:to>
      <xdr:col>24</xdr:col>
      <xdr:colOff>114300</xdr:colOff>
      <xdr:row>94</xdr:row>
      <xdr:rowOff>73533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166260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157708</xdr:rowOff>
    </xdr:from>
    <xdr:to>
      <xdr:col>20</xdr:col>
      <xdr:colOff>38100</xdr:colOff>
      <xdr:row>93</xdr:row>
      <xdr:rowOff>87858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104385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80708</xdr:rowOff>
    </xdr:from>
    <xdr:to>
      <xdr:col>15</xdr:col>
      <xdr:colOff>101600</xdr:colOff>
      <xdr:row>92</xdr:row>
      <xdr:rowOff>10858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6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27385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4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168453</xdr:rowOff>
    </xdr:from>
    <xdr:to>
      <xdr:col>10</xdr:col>
      <xdr:colOff>165100</xdr:colOff>
      <xdr:row>94</xdr:row>
      <xdr:rowOff>98603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115130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150451</xdr:rowOff>
    </xdr:from>
    <xdr:to>
      <xdr:col>6</xdr:col>
      <xdr:colOff>38100</xdr:colOff>
      <xdr:row>94</xdr:row>
      <xdr:rowOff>80601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97128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130393</xdr:rowOff>
    </xdr:from>
    <xdr:to>
      <xdr:col>55</xdr:col>
      <xdr:colOff>0</xdr:colOff>
      <xdr:row>37</xdr:row>
      <xdr:rowOff>165336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74043"/>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130393</xdr:rowOff>
    </xdr:from>
    <xdr:to>
      <xdr:col>50</xdr:col>
      <xdr:colOff>114300</xdr:colOff>
      <xdr:row>37</xdr:row>
      <xdr:rowOff>147864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74043"/>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139700</xdr:rowOff>
    </xdr:from>
    <xdr:to>
      <xdr:col>45</xdr:col>
      <xdr:colOff>177800</xdr:colOff>
      <xdr:row>37</xdr:row>
      <xdr:rowOff>147864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833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132516</xdr:rowOff>
    </xdr:from>
    <xdr:to>
      <xdr:col>41</xdr:col>
      <xdr:colOff>50800</xdr:colOff>
      <xdr:row>37</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7616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114536</xdr:rowOff>
    </xdr:from>
    <xdr:to>
      <xdr:col>55</xdr:col>
      <xdr:colOff>50800</xdr:colOff>
      <xdr:row>38</xdr:row>
      <xdr:rowOff>44686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137413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0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79593</xdr:rowOff>
    </xdr:from>
    <xdr:to>
      <xdr:col>50</xdr:col>
      <xdr:colOff>165100</xdr:colOff>
      <xdr:row>38</xdr:row>
      <xdr:rowOff>9743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26270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9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97064</xdr:rowOff>
    </xdr:from>
    <xdr:to>
      <xdr:col>46</xdr:col>
      <xdr:colOff>38100</xdr:colOff>
      <xdr:row>38</xdr:row>
      <xdr:rowOff>27214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43741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88900</xdr:rowOff>
    </xdr:from>
    <xdr:to>
      <xdr:col>41</xdr:col>
      <xdr:colOff>101600</xdr:colOff>
      <xdr:row>38</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35577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0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81716</xdr:rowOff>
    </xdr:from>
    <xdr:to>
      <xdr:col>36</xdr:col>
      <xdr:colOff>165100</xdr:colOff>
      <xdr:row>38</xdr:row>
      <xdr:rowOff>11866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28393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53042</xdr:rowOff>
    </xdr:from>
    <xdr:to>
      <xdr:col>55</xdr:col>
      <xdr:colOff>0</xdr:colOff>
      <xdr:row>56</xdr:row>
      <xdr:rowOff>66319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654242"/>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34125</xdr:rowOff>
    </xdr:from>
    <xdr:to>
      <xdr:col>50</xdr:col>
      <xdr:colOff>114300</xdr:colOff>
      <xdr:row>56</xdr:row>
      <xdr:rowOff>66319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35325"/>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31000</xdr:rowOff>
    </xdr:from>
    <xdr:to>
      <xdr:col>45</xdr:col>
      <xdr:colOff>177800</xdr:colOff>
      <xdr:row>56</xdr:row>
      <xdr:rowOff>34125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32200"/>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31000</xdr:rowOff>
    </xdr:from>
    <xdr:to>
      <xdr:col>41</xdr:col>
      <xdr:colOff>50800</xdr:colOff>
      <xdr:row>56</xdr:row>
      <xdr:rowOff>95352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32200"/>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2242</xdr:rowOff>
    </xdr:from>
    <xdr:to>
      <xdr:col>55</xdr:col>
      <xdr:colOff>50800</xdr:colOff>
      <xdr:row>56</xdr:row>
      <xdr:rowOff>103842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152119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15519</xdr:rowOff>
    </xdr:from>
    <xdr:to>
      <xdr:col>50</xdr:col>
      <xdr:colOff>165100</xdr:colOff>
      <xdr:row>56</xdr:row>
      <xdr:rowOff>117119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108246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154775</xdr:rowOff>
    </xdr:from>
    <xdr:to>
      <xdr:col>46</xdr:col>
      <xdr:colOff>38100</xdr:colOff>
      <xdr:row>56</xdr:row>
      <xdr:rowOff>84925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151650</xdr:rowOff>
    </xdr:from>
    <xdr:to>
      <xdr:col>41</xdr:col>
      <xdr:colOff>101600</xdr:colOff>
      <xdr:row>56</xdr:row>
      <xdr:rowOff>81800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72927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6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44552</xdr:rowOff>
    </xdr:from>
    <xdr:to>
      <xdr:col>36</xdr:col>
      <xdr:colOff>165100</xdr:colOff>
      <xdr:row>56</xdr:row>
      <xdr:rowOff>146152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137279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50843</xdr:rowOff>
    </xdr:from>
    <xdr:to>
      <xdr:col>55</xdr:col>
      <xdr:colOff>0</xdr:colOff>
      <xdr:row>78</xdr:row>
      <xdr:rowOff>93356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3943"/>
          <a:ext cx="838200" cy="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41661</xdr:rowOff>
    </xdr:from>
    <xdr:to>
      <xdr:col>50</xdr:col>
      <xdr:colOff>114300</xdr:colOff>
      <xdr:row>78</xdr:row>
      <xdr:rowOff>50843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14761"/>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129200</xdr:rowOff>
    </xdr:from>
    <xdr:to>
      <xdr:col>45</xdr:col>
      <xdr:colOff>177800</xdr:colOff>
      <xdr:row>78</xdr:row>
      <xdr:rowOff>41661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30850"/>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129200</xdr:rowOff>
    </xdr:from>
    <xdr:to>
      <xdr:col>41</xdr:col>
      <xdr:colOff>50800</xdr:colOff>
      <xdr:row>77</xdr:row>
      <xdr:rowOff>159093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30850"/>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42556</xdr:rowOff>
    </xdr:from>
    <xdr:to>
      <xdr:col>55</xdr:col>
      <xdr:colOff>50800</xdr:colOff>
      <xdr:row>78</xdr:row>
      <xdr:rowOff>144156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128933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xdr:rowOff>
    </xdr:from>
    <xdr:to>
      <xdr:col>50</xdr:col>
      <xdr:colOff>165100</xdr:colOff>
      <xdr:row>78</xdr:row>
      <xdr:rowOff>101643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92770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162311</xdr:rowOff>
    </xdr:from>
    <xdr:to>
      <xdr:col>46</xdr:col>
      <xdr:colOff>38100</xdr:colOff>
      <xdr:row>78</xdr:row>
      <xdr:rowOff>92461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83588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78400</xdr:rowOff>
    </xdr:from>
    <xdr:to>
      <xdr:col>41</xdr:col>
      <xdr:colOff>101600</xdr:colOff>
      <xdr:row>78</xdr:row>
      <xdr:rowOff>8550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25077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108293</xdr:rowOff>
    </xdr:from>
    <xdr:to>
      <xdr:col>36</xdr:col>
      <xdr:colOff>165100</xdr:colOff>
      <xdr:row>78</xdr:row>
      <xdr:rowOff>38443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54970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36159</xdr:rowOff>
    </xdr:from>
    <xdr:to>
      <xdr:col>54</xdr:col>
      <xdr:colOff>189865</xdr:colOff>
      <xdr:row>98</xdr:row>
      <xdr:rowOff>58959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66659"/>
          <a:ext cx="1270" cy="13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62786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58959</xdr:rowOff>
    </xdr:from>
    <xdr:to>
      <xdr:col>55</xdr:col>
      <xdr:colOff>88900</xdr:colOff>
      <xdr:row>98</xdr:row>
      <xdr:rowOff>58959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1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154286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36159</xdr:rowOff>
    </xdr:from>
    <xdr:to>
      <xdr:col>55</xdr:col>
      <xdr:colOff>88900</xdr:colOff>
      <xdr:row>90</xdr:row>
      <xdr:rowOff>36159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6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58959</xdr:rowOff>
    </xdr:from>
    <xdr:to>
      <xdr:col>55</xdr:col>
      <xdr:colOff>0</xdr:colOff>
      <xdr:row>99</xdr:row>
      <xdr:rowOff>34254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61059"/>
          <a:ext cx="838200" cy="14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121438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7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98561</xdr:rowOff>
    </xdr:from>
    <xdr:to>
      <xdr:col>55</xdr:col>
      <xdr:colOff>50800</xdr:colOff>
      <xdr:row>96</xdr:row>
      <xdr:rowOff>28711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24882</xdr:rowOff>
    </xdr:from>
    <xdr:to>
      <xdr:col>50</xdr:col>
      <xdr:colOff>114300</xdr:colOff>
      <xdr:row>99</xdr:row>
      <xdr:rowOff>34254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6982"/>
          <a:ext cx="889000" cy="1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89388</xdr:rowOff>
    </xdr:from>
    <xdr:to>
      <xdr:col>50</xdr:col>
      <xdr:colOff>165100</xdr:colOff>
      <xdr:row>96</xdr:row>
      <xdr:rowOff>19538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36065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100929</xdr:rowOff>
    </xdr:from>
    <xdr:to>
      <xdr:col>45</xdr:col>
      <xdr:colOff>177800</xdr:colOff>
      <xdr:row>98</xdr:row>
      <xdr:rowOff>24882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1579"/>
          <a:ext cx="889000" cy="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138095</xdr:rowOff>
    </xdr:from>
    <xdr:to>
      <xdr:col>46</xdr:col>
      <xdr:colOff>38100</xdr:colOff>
      <xdr:row>96</xdr:row>
      <xdr:rowOff>68245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84772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100929</xdr:rowOff>
    </xdr:from>
    <xdr:to>
      <xdr:col>41</xdr:col>
      <xdr:colOff>50800</xdr:colOff>
      <xdr:row>98</xdr:row>
      <xdr:rowOff>62998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1579"/>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18231</xdr:rowOff>
    </xdr:from>
    <xdr:to>
      <xdr:col>41</xdr:col>
      <xdr:colOff>101600</xdr:colOff>
      <xdr:row>93</xdr:row>
      <xdr:rowOff>119831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5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136358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7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156001</xdr:rowOff>
    </xdr:from>
    <xdr:to>
      <xdr:col>36</xdr:col>
      <xdr:colOff>165100</xdr:colOff>
      <xdr:row>94</xdr:row>
      <xdr:rowOff>86151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10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102678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8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8159</xdr:rowOff>
    </xdr:from>
    <xdr:to>
      <xdr:col>55</xdr:col>
      <xdr:colOff>50800</xdr:colOff>
      <xdr:row>98</xdr:row>
      <xdr:rowOff>109759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94536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2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154904</xdr:rowOff>
    </xdr:from>
    <xdr:to>
      <xdr:col>50</xdr:col>
      <xdr:colOff>165100</xdr:colOff>
      <xdr:row>99</xdr:row>
      <xdr:rowOff>85054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76181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145532</xdr:rowOff>
    </xdr:from>
    <xdr:to>
      <xdr:col>46</xdr:col>
      <xdr:colOff>38100</xdr:colOff>
      <xdr:row>98</xdr:row>
      <xdr:rowOff>75682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66809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50129</xdr:rowOff>
    </xdr:from>
    <xdr:to>
      <xdr:col>41</xdr:col>
      <xdr:colOff>101600</xdr:colOff>
      <xdr:row>97</xdr:row>
      <xdr:rowOff>151729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142856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12198</xdr:rowOff>
    </xdr:from>
    <xdr:to>
      <xdr:col>36</xdr:col>
      <xdr:colOff>165100</xdr:colOff>
      <xdr:row>98</xdr:row>
      <xdr:rowOff>113798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104925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106096</xdr:rowOff>
    </xdr:from>
    <xdr:to>
      <xdr:col>85</xdr:col>
      <xdr:colOff>127000</xdr:colOff>
      <xdr:row>33</xdr:row>
      <xdr:rowOff>152044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763946"/>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106096</xdr:rowOff>
    </xdr:from>
    <xdr:to>
      <xdr:col>81</xdr:col>
      <xdr:colOff>50800</xdr:colOff>
      <xdr:row>33</xdr:row>
      <xdr:rowOff>119355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6394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119355</xdr:rowOff>
    </xdr:from>
    <xdr:to>
      <xdr:col>76</xdr:col>
      <xdr:colOff>114300</xdr:colOff>
      <xdr:row>34</xdr:row>
      <xdr:rowOff>29629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77205"/>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27838</xdr:rowOff>
    </xdr:from>
    <xdr:to>
      <xdr:col>71</xdr:col>
      <xdr:colOff>177800</xdr:colOff>
      <xdr:row>34</xdr:row>
      <xdr:rowOff>29629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5713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101244</xdr:rowOff>
    </xdr:from>
    <xdr:to>
      <xdr:col>85</xdr:col>
      <xdr:colOff>177800</xdr:colOff>
      <xdr:row>34</xdr:row>
      <xdr:rowOff>31394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124121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55296</xdr:rowOff>
    </xdr:from>
    <xdr:to>
      <xdr:col>81</xdr:col>
      <xdr:colOff>101600</xdr:colOff>
      <xdr:row>33</xdr:row>
      <xdr:rowOff>156896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1973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68555</xdr:rowOff>
    </xdr:from>
    <xdr:to>
      <xdr:col>76</xdr:col>
      <xdr:colOff>165100</xdr:colOff>
      <xdr:row>33</xdr:row>
      <xdr:rowOff>170155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0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150279</xdr:rowOff>
    </xdr:from>
    <xdr:to>
      <xdr:col>72</xdr:col>
      <xdr:colOff>38100</xdr:colOff>
      <xdr:row>34</xdr:row>
      <xdr:rowOff>80429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96956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148488</xdr:rowOff>
    </xdr:from>
    <xdr:to>
      <xdr:col>67</xdr:col>
      <xdr:colOff>101600</xdr:colOff>
      <xdr:row>34</xdr:row>
      <xdr:rowOff>78638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95165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91563</xdr:rowOff>
    </xdr:from>
    <xdr:to>
      <xdr:col>85</xdr:col>
      <xdr:colOff>127000</xdr:colOff>
      <xdr:row>58</xdr:row>
      <xdr:rowOff>57224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49863"/>
          <a:ext cx="838200" cy="6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57224</xdr:rowOff>
    </xdr:from>
    <xdr:to>
      <xdr:col>81</xdr:col>
      <xdr:colOff>50800</xdr:colOff>
      <xdr:row>59</xdr:row>
      <xdr:rowOff>72998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001324"/>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127470</xdr:rowOff>
    </xdr:from>
    <xdr:to>
      <xdr:col>76</xdr:col>
      <xdr:colOff>114300</xdr:colOff>
      <xdr:row>59</xdr:row>
      <xdr:rowOff>72998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00120"/>
          <a:ext cx="889000" cy="28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127470</xdr:rowOff>
    </xdr:from>
    <xdr:to>
      <xdr:col>71</xdr:col>
      <xdr:colOff>177800</xdr:colOff>
      <xdr:row>57</xdr:row>
      <xdr:rowOff>155816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0012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40763</xdr:rowOff>
    </xdr:from>
    <xdr:to>
      <xdr:col>85</xdr:col>
      <xdr:colOff>177800</xdr:colOff>
      <xdr:row>54</xdr:row>
      <xdr:rowOff>142363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63640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6424</xdr:rowOff>
    </xdr:from>
    <xdr:to>
      <xdr:col>81</xdr:col>
      <xdr:colOff>101600</xdr:colOff>
      <xdr:row>58</xdr:row>
      <xdr:rowOff>108024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99151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22198</xdr:rowOff>
    </xdr:from>
    <xdr:to>
      <xdr:col>76</xdr:col>
      <xdr:colOff>165100</xdr:colOff>
      <xdr:row>59</xdr:row>
      <xdr:rowOff>123798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114925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76670</xdr:rowOff>
    </xdr:from>
    <xdr:to>
      <xdr:col>72</xdr:col>
      <xdr:colOff>38100</xdr:colOff>
      <xdr:row>58</xdr:row>
      <xdr:rowOff>6820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105016</xdr:rowOff>
    </xdr:from>
    <xdr:to>
      <xdr:col>67</xdr:col>
      <xdr:colOff>101600</xdr:colOff>
      <xdr:row>58</xdr:row>
      <xdr:rowOff>35166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26293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56776</xdr:rowOff>
    </xdr:from>
    <xdr:to>
      <xdr:col>85</xdr:col>
      <xdr:colOff>127000</xdr:colOff>
      <xdr:row>77</xdr:row>
      <xdr:rowOff>58147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572626"/>
          <a:ext cx="838200" cy="6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45746</xdr:rowOff>
    </xdr:from>
    <xdr:to>
      <xdr:col>81</xdr:col>
      <xdr:colOff>50800</xdr:colOff>
      <xdr:row>77</xdr:row>
      <xdr:rowOff>58147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47396"/>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7741</xdr:rowOff>
    </xdr:from>
    <xdr:to>
      <xdr:col>76</xdr:col>
      <xdr:colOff>114300</xdr:colOff>
      <xdr:row>77</xdr:row>
      <xdr:rowOff>45746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20939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7741</xdr:rowOff>
    </xdr:from>
    <xdr:to>
      <xdr:col>71</xdr:col>
      <xdr:colOff>177800</xdr:colOff>
      <xdr:row>77</xdr:row>
      <xdr:rowOff>41117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20939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5976</xdr:rowOff>
    </xdr:from>
    <xdr:to>
      <xdr:col>85</xdr:col>
      <xdr:colOff>177800</xdr:colOff>
      <xdr:row>73</xdr:row>
      <xdr:rowOff>107576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5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28853</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3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7347</xdr:rowOff>
    </xdr:from>
    <xdr:to>
      <xdr:col>81</xdr:col>
      <xdr:colOff>101600</xdr:colOff>
      <xdr:row>77</xdr:row>
      <xdr:rowOff>108947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100074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3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166396</xdr:rowOff>
    </xdr:from>
    <xdr:to>
      <xdr:col>76</xdr:col>
      <xdr:colOff>165100</xdr:colOff>
      <xdr:row>77</xdr:row>
      <xdr:rowOff>96546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87673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128391</xdr:rowOff>
    </xdr:from>
    <xdr:to>
      <xdr:col>72</xdr:col>
      <xdr:colOff>38100</xdr:colOff>
      <xdr:row>77</xdr:row>
      <xdr:rowOff>58541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49668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161767</xdr:rowOff>
    </xdr:from>
    <xdr:to>
      <xdr:col>67</xdr:col>
      <xdr:colOff>101600</xdr:colOff>
      <xdr:row>77</xdr:row>
      <xdr:rowOff>91917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83044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8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131913</xdr:rowOff>
    </xdr:from>
    <xdr:to>
      <xdr:col>85</xdr:col>
      <xdr:colOff>127000</xdr:colOff>
      <xdr:row>95</xdr:row>
      <xdr:rowOff>150572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19663"/>
          <a:ext cx="8382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131913</xdr:rowOff>
    </xdr:from>
    <xdr:to>
      <xdr:col>81</xdr:col>
      <xdr:colOff>50800</xdr:colOff>
      <xdr:row>96</xdr:row>
      <xdr:rowOff>30786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19663"/>
          <a:ext cx="8890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30786</xdr:rowOff>
    </xdr:from>
    <xdr:to>
      <xdr:col>76</xdr:col>
      <xdr:colOff>114300</xdr:colOff>
      <xdr:row>96</xdr:row>
      <xdr:rowOff>84736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8998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84736</xdr:rowOff>
    </xdr:from>
    <xdr:to>
      <xdr:col>71</xdr:col>
      <xdr:colOff>177800</xdr:colOff>
      <xdr:row>96</xdr:row>
      <xdr:rowOff>145359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43936"/>
          <a:ext cx="889000" cy="6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99772</xdr:rowOff>
    </xdr:from>
    <xdr:to>
      <xdr:col>85</xdr:col>
      <xdr:colOff>177800</xdr:colOff>
      <xdr:row>96</xdr:row>
      <xdr:rowOff>29922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78199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81113</xdr:rowOff>
    </xdr:from>
    <xdr:to>
      <xdr:col>81</xdr:col>
      <xdr:colOff>101600</xdr:colOff>
      <xdr:row>96</xdr:row>
      <xdr:rowOff>11263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151436</xdr:rowOff>
    </xdr:from>
    <xdr:to>
      <xdr:col>76</xdr:col>
      <xdr:colOff>165100</xdr:colOff>
      <xdr:row>96</xdr:row>
      <xdr:rowOff>81586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72713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33936</xdr:rowOff>
    </xdr:from>
    <xdr:to>
      <xdr:col>72</xdr:col>
      <xdr:colOff>38100</xdr:colOff>
      <xdr:row>96</xdr:row>
      <xdr:rowOff>135536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126663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94559</xdr:rowOff>
    </xdr:from>
    <xdr:to>
      <xdr:col>67</xdr:col>
      <xdr:colOff>101600</xdr:colOff>
      <xdr:row>97</xdr:row>
      <xdr:rowOff>24709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総務費では、鳳来総合支所の本体工事が令和４年度に完了したことにより大幅に減額したため、前年度と比較して住民一人当たり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33,687</a:t>
          </a:r>
          <a:r>
            <a:rPr kumimoji="1" lang="ja-JP" altLang="en-US" sz="1100">
              <a:latin typeface="ＭＳ Ｐゴシック" panose="020B0600070205080204" pitchFamily="50" charset="-128"/>
              <a:ea typeface="ＭＳ Ｐゴシック" panose="020B0600070205080204" pitchFamily="50" charset="-128"/>
            </a:rPr>
            <a:t>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民生費では、住民税非課税世帯等に対する臨時特別給付金給付事業の増額や介護給付費（障害福祉サービス費）の増額、保育所管理事業の増額などにより、前年度と比較して住民一人当たり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13,441</a:t>
          </a:r>
          <a:r>
            <a:rPr kumimoji="1" lang="ja-JP" altLang="en-US" sz="1100">
              <a:latin typeface="ＭＳ Ｐゴシック" panose="020B0600070205080204" pitchFamily="50" charset="-128"/>
              <a:ea typeface="ＭＳ Ｐゴシック" panose="020B0600070205080204" pitchFamily="50" charset="-128"/>
            </a:rPr>
            <a:t>円の増額となっている。</a:t>
          </a:r>
        </a:p>
        <a:p>
          <a:r>
            <a:rPr kumimoji="1" lang="ja-JP" altLang="en-US" sz="1100">
              <a:latin typeface="ＭＳ Ｐゴシック" panose="020B0600070205080204" pitchFamily="50" charset="-128"/>
              <a:ea typeface="ＭＳ Ｐゴシック" panose="020B0600070205080204" pitchFamily="50" charset="-128"/>
            </a:rPr>
            <a:t>衛生費では、新型コロナウイルスワクチン接種事業の減額やクリーンセンター整備事業の減額等により、前年度と比較して住民一人当たり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8,248</a:t>
          </a:r>
          <a:r>
            <a:rPr kumimoji="1" lang="ja-JP" altLang="en-US" sz="1100">
              <a:latin typeface="ＭＳ Ｐゴシック" panose="020B0600070205080204" pitchFamily="50" charset="-128"/>
              <a:ea typeface="ＭＳ Ｐゴシック" panose="020B0600070205080204" pitchFamily="50" charset="-128"/>
            </a:rPr>
            <a:t>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土木費では、道整備交付金事業や橋梁・トンネル・大型構造物長寿命化対策事業の増額等により、前年度と比較して住民一人当たり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9,629</a:t>
          </a:r>
          <a:r>
            <a:rPr kumimoji="1" lang="ja-JP" altLang="en-US" sz="1100">
              <a:latin typeface="ＭＳ Ｐゴシック" panose="020B0600070205080204" pitchFamily="50" charset="-128"/>
              <a:ea typeface="ＭＳ Ｐゴシック" panose="020B0600070205080204" pitchFamily="50" charset="-128"/>
            </a:rPr>
            <a:t>円の増額となっている。</a:t>
          </a:r>
        </a:p>
        <a:p>
          <a:r>
            <a:rPr kumimoji="1" lang="ja-JP" altLang="en-US" sz="1100">
              <a:latin typeface="ＭＳ Ｐゴシック" panose="020B0600070205080204" pitchFamily="50" charset="-128"/>
              <a:ea typeface="ＭＳ Ｐゴシック" panose="020B0600070205080204" pitchFamily="50" charset="-128"/>
            </a:rPr>
            <a:t>教育費では、学校給食センターなど学校給食施設の新築・改築等が増加したことにより、前年度と比較して住民一人当たり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39,897</a:t>
          </a:r>
          <a:r>
            <a:rPr kumimoji="1" lang="ja-JP" altLang="en-US" sz="1100">
              <a:latin typeface="ＭＳ Ｐゴシック" panose="020B0600070205080204" pitchFamily="50" charset="-128"/>
              <a:ea typeface="ＭＳ Ｐゴシック" panose="020B0600070205080204" pitchFamily="50" charset="-128"/>
            </a:rPr>
            <a:t>円の増額となっている。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災害復旧費では、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月の豪雨被害に対応するため前年度と比較して住民一人当たり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12,024</a:t>
          </a:r>
          <a:r>
            <a:rPr kumimoji="1" lang="ja-JP" altLang="en-US" sz="1100">
              <a:latin typeface="ＭＳ Ｐゴシック" panose="020B0600070205080204" pitchFamily="50" charset="-128"/>
              <a:ea typeface="ＭＳ Ｐゴシック" panose="020B0600070205080204" pitchFamily="50" charset="-128"/>
            </a:rPr>
            <a:t>円増額となっている。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公債費では、過去の大型事業の償還が完了したため前年度と比較して住民一人当たり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1,306</a:t>
          </a:r>
          <a:r>
            <a:rPr kumimoji="1" lang="ja-JP" altLang="en-US" sz="1100">
              <a:latin typeface="ＭＳ Ｐゴシック" panose="020B0600070205080204" pitchFamily="50" charset="-128"/>
              <a:ea typeface="ＭＳ Ｐゴシック" panose="020B0600070205080204" pitchFamily="50" charset="-128"/>
            </a:rPr>
            <a:t>円減額したが、これは一時的な減額であり、今後、旧合併特例事業債の発行期限の令和７年度までは当該事業債を活用した大型建設事業が計画されていることや金利の上昇などにより当面は公債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47,466</a:t>
          </a:r>
          <a:r>
            <a:rPr kumimoji="1" lang="ja-JP" altLang="en-US" sz="1100">
              <a:solidFill>
                <a:sysClr val="windowText" lastClr="000000"/>
              </a:solidFill>
              <a:latin typeface="ＭＳ ゴシック" pitchFamily="49" charset="-128"/>
              <a:ea typeface="ＭＳ ゴシック" pitchFamily="49" charset="-128"/>
            </a:rPr>
            <a:t>千円の積立を行ったが、</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月の豪雨による被害の対応や、工事請負費などに伴い</a:t>
          </a:r>
          <a:r>
            <a:rPr kumimoji="1" lang="en-US" altLang="ja-JP" sz="1100">
              <a:solidFill>
                <a:sysClr val="windowText" lastClr="000000"/>
              </a:solidFill>
              <a:latin typeface="ＭＳ ゴシック" pitchFamily="49" charset="-128"/>
              <a:ea typeface="ＭＳ ゴシック" pitchFamily="49" charset="-128"/>
            </a:rPr>
            <a:t>416,000</a:t>
          </a:r>
          <a:r>
            <a:rPr kumimoji="1" lang="ja-JP" altLang="en-US" sz="1100">
              <a:solidFill>
                <a:sysClr val="windowText" lastClr="000000"/>
              </a:solidFill>
              <a:latin typeface="ＭＳ ゴシック" pitchFamily="49" charset="-128"/>
              <a:ea typeface="ＭＳ ゴシック" pitchFamily="49" charset="-128"/>
            </a:rPr>
            <a:t>千円</a:t>
          </a:r>
          <a:r>
            <a:rPr kumimoji="1" lang="ja-JP" altLang="en-US" sz="1100">
              <a:latin typeface="ＭＳ ゴシック" pitchFamily="49" charset="-128"/>
              <a:ea typeface="ＭＳ ゴシック" pitchFamily="49" charset="-128"/>
            </a:rPr>
            <a:t>の取崩を行ったことや標準財政規模が増額となったことにより</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14.60</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実質収支額は継続的に黒字となっているものの、歳入歳出差引が</a:t>
          </a:r>
          <a:r>
            <a:rPr kumimoji="1" lang="en-US" altLang="ja-JP" sz="1100">
              <a:latin typeface="ＭＳ ゴシック" pitchFamily="49" charset="-128"/>
              <a:ea typeface="ＭＳ ゴシック" pitchFamily="49" charset="-128"/>
            </a:rPr>
            <a:t>705,136</a:t>
          </a:r>
          <a:r>
            <a:rPr kumimoji="1" lang="ja-JP" altLang="en-US" sz="1100">
              <a:latin typeface="ＭＳ ゴシック" pitchFamily="49" charset="-128"/>
              <a:ea typeface="ＭＳ ゴシック" pitchFamily="49" charset="-128"/>
            </a:rPr>
            <a:t>千円増加した一方で、翌年度に繰り越すべき財源が</a:t>
          </a:r>
          <a:r>
            <a:rPr kumimoji="1" lang="en-US" altLang="ja-JP" sz="1100">
              <a:latin typeface="ＭＳ ゴシック" pitchFamily="49" charset="-128"/>
              <a:ea typeface="ＭＳ ゴシック" pitchFamily="49" charset="-128"/>
            </a:rPr>
            <a:t>908,797</a:t>
          </a:r>
          <a:r>
            <a:rPr kumimoji="1" lang="ja-JP" altLang="en-US" sz="1100">
              <a:latin typeface="ＭＳ ゴシック" pitchFamily="49" charset="-128"/>
              <a:ea typeface="ＭＳ ゴシック" pitchFamily="49" charset="-128"/>
            </a:rPr>
            <a:t>千円増額になったことにより前年度に比べて</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8.60</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実質単年度収支は、実質収支が減少したことと、財政調整基金の積立金が</a:t>
          </a:r>
          <a:r>
            <a:rPr kumimoji="1" lang="en-US" altLang="ja-JP" sz="1100">
              <a:latin typeface="ＭＳ ゴシック" pitchFamily="49" charset="-128"/>
              <a:ea typeface="ＭＳ ゴシック" pitchFamily="49" charset="-128"/>
            </a:rPr>
            <a:t>290,385</a:t>
          </a:r>
          <a:r>
            <a:rPr kumimoji="1" lang="ja-JP" altLang="en-US" sz="1100">
              <a:latin typeface="ＭＳ ゴシック" pitchFamily="49" charset="-128"/>
              <a:ea typeface="ＭＳ ゴシック" pitchFamily="49" charset="-128"/>
            </a:rPr>
            <a:t>千円減額となり、取崩額が</a:t>
          </a:r>
          <a:r>
            <a:rPr kumimoji="1" lang="en-US" altLang="ja-JP" sz="1100">
              <a:latin typeface="ＭＳ ゴシック" pitchFamily="49" charset="-128"/>
              <a:ea typeface="ＭＳ ゴシック" pitchFamily="49" charset="-128"/>
            </a:rPr>
            <a:t>218,186</a:t>
          </a:r>
          <a:r>
            <a:rPr kumimoji="1" lang="ja-JP" altLang="en-US" sz="1100">
              <a:latin typeface="ＭＳ ゴシック" pitchFamily="49" charset="-128"/>
              <a:ea typeface="ＭＳ ゴシック" pitchFamily="49" charset="-128"/>
            </a:rPr>
            <a:t>千円増額となったことでマイナスに転じた。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一般会計等の実質赤字及び公営企業会計の資金不足は生じておらず、連結実質赤字額は発生していない。</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法適用企業では、病院事業会計においては、流動資産（未収金）の減少により黒字額（余剰額）が減少し、比率も減少している。また下水道事業会計においては、流動資産（未収金）の増加により黒字額（余剰額）が増加し、比率も改善している。水道事業会計及び工業用水道事業会計は多少の増減はあるものの、前年度と同水準の比率を維持してい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事業では、国民健康保険事業特別会計で黒字額（実質収支額）が減少し、比率も減少している。後期高齢者医療特別会計、国民健康保険診療所特別会計においては前年度と同等の黒字額（実質収支額）を維持し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一般会計については、歳入歳出差引が増額したものの、次年度に繰り越すべき財源がそれ以上に増額したことにより前年度から減少している。今回減少したものの、算定初年度の平成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年度から黒字を続けている。今後も健全な財政運営、経営を実施し黒字を継続していく。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実質公債費比率の分子は</a:t>
          </a:r>
          <a:r>
            <a:rPr kumimoji="1" lang="en-US" altLang="ja-JP" sz="1000" baseline="0">
              <a:latin typeface="ＭＳ ゴシック" pitchFamily="49" charset="-128"/>
              <a:ea typeface="ＭＳ ゴシック" pitchFamily="49" charset="-128"/>
            </a:rPr>
            <a:t>207</a:t>
          </a:r>
          <a:r>
            <a:rPr kumimoji="1" lang="ja-JP" altLang="en-US" sz="1000" baseline="0">
              <a:latin typeface="ＭＳ ゴシック" pitchFamily="49" charset="-128"/>
              <a:ea typeface="ＭＳ ゴシック" pitchFamily="49" charset="-128"/>
            </a:rPr>
            <a:t>百万円減少し、単年度の実質公債費比率は</a:t>
          </a:r>
          <a:r>
            <a:rPr kumimoji="1" lang="en-US" altLang="ja-JP" sz="1000" baseline="0">
              <a:latin typeface="ＭＳ ゴシック" pitchFamily="49" charset="-128"/>
              <a:ea typeface="ＭＳ ゴシック" pitchFamily="49" charset="-128"/>
            </a:rPr>
            <a:t>1.7</a:t>
          </a:r>
          <a:r>
            <a:rPr kumimoji="1" lang="ja-JP" altLang="en-US" sz="1000" baseline="0">
              <a:latin typeface="ＭＳ ゴシック" pitchFamily="49" charset="-128"/>
              <a:ea typeface="ＭＳ ゴシック" pitchFamily="49" charset="-128"/>
            </a:rPr>
            <a:t>ポイント減の</a:t>
          </a:r>
          <a:r>
            <a:rPr kumimoji="1" lang="en-US" altLang="ja-JP" sz="1000" baseline="0">
              <a:latin typeface="ＭＳ ゴシック" pitchFamily="49" charset="-128"/>
              <a:ea typeface="ＭＳ ゴシック" pitchFamily="49" charset="-128"/>
            </a:rPr>
            <a:t>7.5%</a:t>
          </a:r>
          <a:r>
            <a:rPr kumimoji="1" lang="ja-JP" altLang="en-US" sz="1000" baseline="0">
              <a:latin typeface="ＭＳ ゴシック" pitchFamily="49" charset="-128"/>
              <a:ea typeface="ＭＳ ゴシック" pitchFamily="49" charset="-128"/>
            </a:rPr>
            <a:t>となった。</a:t>
          </a:r>
          <a:endParaRPr kumimoji="1" lang="en-US" altLang="ja-JP" sz="1000" baseline="0">
            <a:latin typeface="ＭＳ ゴシック" pitchFamily="49" charset="-128"/>
            <a:ea typeface="ＭＳ ゴシック" pitchFamily="49" charset="-128"/>
          </a:endParaRPr>
        </a:p>
        <a:p>
          <a:endParaRPr kumimoji="1" lang="ja-JP" altLang="en-US"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減少した主な要因</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・元利償還金等（</a:t>
          </a:r>
          <a:r>
            <a:rPr kumimoji="1" lang="en-US" altLang="ja-JP" sz="1000" baseline="0">
              <a:latin typeface="ＭＳ ゴシック" pitchFamily="49" charset="-128"/>
              <a:ea typeface="ＭＳ ゴシック" pitchFamily="49" charset="-128"/>
            </a:rPr>
            <a:t>A</a:t>
          </a:r>
          <a:r>
            <a:rPr kumimoji="1" lang="ja-JP" altLang="en-US" sz="1000" baseline="0">
              <a:latin typeface="ＭＳ ゴシック" pitchFamily="49" charset="-128"/>
              <a:ea typeface="ＭＳ ゴシック" pitchFamily="49" charset="-128"/>
            </a:rPr>
            <a:t>）</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過去に借入したみんなのまちづくり基金積立事業や消防救急無線デジタル化整備事業などの償還が完了したため</a:t>
          </a:r>
          <a:r>
            <a:rPr kumimoji="1" lang="ja-JP" altLang="en-US" sz="1000">
              <a:latin typeface="ＭＳ ゴシック" pitchFamily="49" charset="-128"/>
              <a:ea typeface="ＭＳ ゴシック" pitchFamily="49" charset="-128"/>
            </a:rPr>
            <a:t>元利償還金が減少した。また公営企業債の償還終了により元利償還金に対する繰入金が減少した。元利償還金等（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）は前年度比で</a:t>
          </a:r>
          <a:r>
            <a:rPr kumimoji="1" lang="en-US" altLang="ja-JP" sz="1000">
              <a:latin typeface="ＭＳ ゴシック" pitchFamily="49" charset="-128"/>
              <a:ea typeface="ＭＳ ゴシック" pitchFamily="49" charset="-128"/>
            </a:rPr>
            <a:t>254</a:t>
          </a:r>
          <a:r>
            <a:rPr kumimoji="1" lang="ja-JP" altLang="en-US" sz="1000">
              <a:latin typeface="ＭＳ ゴシック" pitchFamily="49" charset="-128"/>
              <a:ea typeface="ＭＳ ゴシック" pitchFamily="49" charset="-128"/>
            </a:rPr>
            <a:t>百万円減少した。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みんなのまちづくり基金積立事業の償還が完了したことなどにより合併特例債償還費などが減額になったが、算入公債費は</a:t>
          </a:r>
          <a:r>
            <a:rPr kumimoji="1" lang="en-US" altLang="ja-JP" sz="1000">
              <a:latin typeface="ＭＳ ゴシック" pitchFamily="49" charset="-128"/>
              <a:ea typeface="ＭＳ ゴシック" pitchFamily="49" charset="-128"/>
            </a:rPr>
            <a:t>47</a:t>
          </a:r>
          <a:r>
            <a:rPr kumimoji="1" lang="ja-JP" altLang="en-US" sz="1000">
              <a:latin typeface="ＭＳ ゴシック" pitchFamily="49" charset="-128"/>
              <a:ea typeface="ＭＳ ゴシック" pitchFamily="49" charset="-128"/>
            </a:rPr>
            <a:t>百万円の減少にとどまった。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今後も地方債の発行については、必要性や規模などを精査し、同時に本市の財政運営に有利な起債のメニューを選択していく。併せて、公営企業の健全化や財源の確保などにも努めていく。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令和５年度の将来負担額（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）は、退職手当負担見込額が</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百万円増加したとなったものの、一方で過去の公営企業債の償還が進んだことにより公営企業債等繰入見込額が</a:t>
          </a:r>
          <a:r>
            <a:rPr kumimoji="1" lang="en-US" altLang="ja-JP" sz="1200">
              <a:latin typeface="ＭＳ ゴシック" pitchFamily="49" charset="-128"/>
              <a:ea typeface="ＭＳ ゴシック" pitchFamily="49" charset="-128"/>
            </a:rPr>
            <a:t>641</a:t>
          </a:r>
          <a:r>
            <a:rPr kumimoji="1" lang="ja-JP" altLang="en-US" sz="1200">
              <a:latin typeface="ＭＳ ゴシック" pitchFamily="49" charset="-128"/>
              <a:ea typeface="ＭＳ ゴシック" pitchFamily="49" charset="-128"/>
            </a:rPr>
            <a:t>百万円減少し、総額では、</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では、財政調整基金の取崩などにより充当可能基金が減少したことや地方債発行の際には地方交付税措置のある起債メニューを選択し、将来負担額の軽減に努めたが、基準財政需要額算入見込額が減少したことなどにより総額で</a:t>
          </a:r>
          <a:r>
            <a:rPr kumimoji="1" lang="en-US" altLang="ja-JP" sz="1200">
              <a:latin typeface="ＭＳ ゴシック" pitchFamily="49" charset="-128"/>
              <a:ea typeface="ＭＳ ゴシック" pitchFamily="49" charset="-128"/>
            </a:rPr>
            <a:t>756</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差引で全体として将来負担比率の分子は、</a:t>
          </a:r>
          <a:r>
            <a:rPr kumimoji="1" lang="en-US" altLang="ja-JP" sz="1200">
              <a:latin typeface="ＭＳ ゴシック" pitchFamily="49" charset="-128"/>
              <a:ea typeface="ＭＳ ゴシック" pitchFamily="49" charset="-128"/>
            </a:rPr>
            <a:t>356</a:t>
          </a:r>
          <a:r>
            <a:rPr kumimoji="1" lang="ja-JP" altLang="en-US" sz="1200">
              <a:latin typeface="ＭＳ ゴシック" pitchFamily="49" charset="-128"/>
              <a:ea typeface="ＭＳ ゴシック" pitchFamily="49" charset="-128"/>
            </a:rPr>
            <a:t>万円増加している。今後も地方債発行の必要性を厳しく精査するとともに、基金残高にも注意を払い、将来負担の抑制に努めていく。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愛知県新城市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百万円の増、その他特定目的基金として、交通安全施策推進基金が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百万円の増、新型コロナウイルス感染症対策基金の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百万円の減などが主な増減の理由である。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前年度繰越金等を財源として可能な限り基金積立を行いたい。公共施設等総合管理計画に基づき今後、公共施設の維持管理経費が増加することが見込まれているため、財政調整基金に頼りすぎない計画的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・みんなのまちづくり基金：市における地域住民の連帯の強化及び地域の振興を図るための事業を円滑に推進するための基金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・庁舎等建設基金：庁舎等建設のための基金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・ゴルフ場開発地域振興基金：合併前の作手村の区域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旧作手村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において行われたゴルフ場開発に関し、旧作手村と有楽観光開発株式会社との間で締結された協定書並びに契約書に基づく土地の保全及びコミュニティ活動の推進等地域の発展に寄与するための基金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・地域福祉基金：市地域福祉の推進を図るための基金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・森づくり基金：森林の整備及びその促進に関する施策の実施を図るための基金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・「みんなのまちづくり基金」高速バス運行事業を始め地域自治区地域活動交付金事業などにより、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
・「庁舎等建設基金」鳳来総合支所等を整備するために、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・「森づくり基金」森林環境譲与税の一部について、今後の森林整備事業のた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は令和２年度から令和５年度にかけて鳳来総合支所等整備事業に充当しており基金残高が減少している。令和６年度に「庁舎等建設基金」から「公共施設管理基金」に基金の名称を変更し、新城市公共施設等総合管理計画及び新城市公共施設個別施設計画に基づく公共施設の整備、更新、改修、除却等に活用するための基金とする。不動産売却及び財産貸付などに生じた収入を積み立てを行い、今後増大する公共施設等の更新需要などに対応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・みんなのまちづくり基金は新城版地方創生の原資であり、地方創生事業の積極的な推進により取崩しが進めば、再度積み立てを行う必要があるものと考えている。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百万円積立てた一方、光熱水費の高騰や工事請負費の増加などに対応するため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令和５年度は、不動産売却収入及び財産貸付収入などにより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６月に発生した台風２号の接近に伴う梅雨前線の活性化により発生した線状降水帯による豪雨により発生した土砂崩れなどの災害に対応するためや工事請負費の増加な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百万円を取り崩した。総額としては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億円（財政調整基金と減債基金の計）と定め、実質収支額のうち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を超える部分を翌年度に積み立てることとしている。今後も災害等の緊急的な財政需要に対応するため、計画的な財政運営に努めていく。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国の令和５年度補正予算（第１号）に伴い、普通交付税にて措置された臨時財政対策債償還基金費を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国の令和３年度補正予算（第１号）により令和３年度に減債基金へ積立てた臨時財政対策債償還のうち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庁舎建設事業等による後年度の合併関連市債償還額の増加を考慮し、平成２５年度に３００百万円、平成２６年度に２００百万円の積立を行っており、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７年度からは利子積立のみとしていた。令和３・５年度は、普通交付税にて措置された臨時財政対策債償還基金費分の積立を行ったが、令和６年度以降は公債費負担軽減のため減債基金の取り崩しを行う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19"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27711392</v>
      </c>
      <c r="BO4" s="371"/>
      <c r="BP4" s="371"/>
      <c r="BQ4" s="371"/>
      <c r="BR4" s="371"/>
      <c r="BS4" s="371"/>
      <c r="BT4" s="371"/>
      <c r="BU4" s="372"/>
      <c r="BV4" s="370">
        <v>26291373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10</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25386500</v>
      </c>
      <c r="BO5" s="408"/>
      <c r="BP5" s="408"/>
      <c r="BQ5" s="408"/>
      <c r="BR5" s="408"/>
      <c r="BS5" s="408"/>
      <c r="BT5" s="408"/>
      <c r="BU5" s="409"/>
      <c r="BV5" s="407">
        <v>24671617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92.7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2324892</v>
      </c>
      <c r="BO6" s="408"/>
      <c r="BP6" s="408"/>
      <c r="BQ6" s="408"/>
      <c r="BR6" s="408"/>
      <c r="BS6" s="408"/>
      <c r="BT6" s="408"/>
      <c r="BU6" s="409"/>
      <c r="BV6" s="407">
        <v>1619756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1032854</v>
      </c>
      <c r="BO7" s="408"/>
      <c r="BP7" s="408"/>
      <c r="BQ7" s="408"/>
      <c r="BR7" s="408"/>
      <c r="BS7" s="408"/>
      <c r="BT7" s="408"/>
      <c r="BU7" s="409"/>
      <c r="BV7" s="407">
        <v>124057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15029614</v>
      </c>
      <c r="CU7" s="408"/>
      <c r="CV7" s="408"/>
      <c r="CW7" s="408"/>
      <c r="CX7" s="408"/>
      <c r="CY7" s="408"/>
      <c r="CZ7" s="408"/>
      <c r="DA7" s="409"/>
      <c r="DB7" s="407">
        <v>14934533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1292038</v>
      </c>
      <c r="BO8" s="408"/>
      <c r="BP8" s="408"/>
      <c r="BQ8" s="408"/>
      <c r="BR8" s="408"/>
      <c r="BS8" s="408"/>
      <c r="BT8" s="408"/>
      <c r="BU8" s="409"/>
      <c r="BV8" s="407">
        <v>1495699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44355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-203661</v>
      </c>
      <c r="BO9" s="408"/>
      <c r="BP9" s="408"/>
      <c r="BQ9" s="408"/>
      <c r="BR9" s="408"/>
      <c r="BS9" s="408"/>
      <c r="BT9" s="408"/>
      <c r="BU9" s="409"/>
      <c r="BV9" s="407">
        <v>170132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15.6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47133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47466</v>
      </c>
      <c r="BO10" s="408"/>
      <c r="BP10" s="408"/>
      <c r="BQ10" s="408"/>
      <c r="BR10" s="408"/>
      <c r="BS10" s="408"/>
      <c r="BT10" s="408"/>
      <c r="BU10" s="409"/>
      <c r="BV10" s="407">
        <v>337851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43122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416000</v>
      </c>
      <c r="BO12" s="408"/>
      <c r="BP12" s="408"/>
      <c r="BQ12" s="408"/>
      <c r="BR12" s="408"/>
      <c r="BS12" s="408"/>
      <c r="BT12" s="408"/>
      <c r="BU12" s="409"/>
      <c r="BV12" s="407">
        <v>197814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41892</v>
      </c>
      <c r="S13" s="492"/>
      <c r="T13" s="492"/>
      <c r="U13" s="492"/>
      <c r="V13" s="493"/>
      <c r="W13" s="423" t="s">
        <v>131</v>
      </c>
      <c r="X13" s="424"/>
      <c r="Y13" s="424"/>
      <c r="Z13" s="424"/>
      <c r="AA13" s="424"/>
      <c r="AB13" s="414"/>
      <c r="AC13" s="458">
        <v>1869</v>
      </c>
      <c r="AD13" s="459"/>
      <c r="AE13" s="459"/>
      <c r="AF13" s="459"/>
      <c r="AG13" s="501"/>
      <c r="AH13" s="458">
        <v>2066</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-572195</v>
      </c>
      <c r="BO13" s="408"/>
      <c r="BP13" s="408"/>
      <c r="BQ13" s="408"/>
      <c r="BR13" s="408"/>
      <c r="BS13" s="408"/>
      <c r="BT13" s="408"/>
      <c r="BU13" s="409"/>
      <c r="BV13" s="407">
        <v>310169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43812</v>
      </c>
      <c r="S14" s="492"/>
      <c r="T14" s="492"/>
      <c r="U14" s="492"/>
      <c r="V14" s="493"/>
      <c r="W14" s="397"/>
      <c r="X14" s="398"/>
      <c r="Y14" s="398"/>
      <c r="Z14" s="398"/>
      <c r="AA14" s="398"/>
      <c r="AB14" s="387"/>
      <c r="AC14" s="494">
        <v>8.1999999999999993</v>
      </c>
      <c r="AD14" s="495"/>
      <c r="AE14" s="495"/>
      <c r="AF14" s="495"/>
      <c r="AG14" s="496"/>
      <c r="AH14" s="494">
        <v>8.6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49</v>
      </c>
      <c r="CU14" s="506"/>
      <c r="CV14" s="506"/>
      <c r="CW14" s="506"/>
      <c r="CX14" s="506"/>
      <c r="CY14" s="506"/>
      <c r="CZ14" s="506"/>
      <c r="DA14" s="507"/>
      <c r="DB14" s="505">
        <v>46.9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42698</v>
      </c>
      <c r="S15" s="492"/>
      <c r="T15" s="492"/>
      <c r="U15" s="492"/>
      <c r="V15" s="493"/>
      <c r="W15" s="423" t="s">
        <v>137</v>
      </c>
      <c r="X15" s="424"/>
      <c r="Y15" s="424"/>
      <c r="Z15" s="424"/>
      <c r="AA15" s="424"/>
      <c r="AB15" s="414"/>
      <c r="AC15" s="458">
        <v>8514</v>
      </c>
      <c r="AD15" s="459"/>
      <c r="AE15" s="459"/>
      <c r="AF15" s="459"/>
      <c r="AG15" s="501"/>
      <c r="AH15" s="458">
        <v>9096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7108361</v>
      </c>
      <c r="BO15" s="371"/>
      <c r="BP15" s="371"/>
      <c r="BQ15" s="371"/>
      <c r="BR15" s="371"/>
      <c r="BS15" s="371"/>
      <c r="BT15" s="371"/>
      <c r="BU15" s="372"/>
      <c r="BV15" s="370">
        <v>6786781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37.4</v>
      </c>
      <c r="AD16" s="495"/>
      <c r="AE16" s="495"/>
      <c r="AF16" s="495"/>
      <c r="AG16" s="496"/>
      <c r="AH16" s="494">
        <v>37.9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13054448</v>
      </c>
      <c r="BO16" s="408"/>
      <c r="BP16" s="408"/>
      <c r="BQ16" s="408"/>
      <c r="BR16" s="408"/>
      <c r="BS16" s="408"/>
      <c r="BT16" s="408"/>
      <c r="BU16" s="409"/>
      <c r="BV16" s="407">
        <v>12915492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12370</v>
      </c>
      <c r="AD17" s="459"/>
      <c r="AE17" s="459"/>
      <c r="AF17" s="459"/>
      <c r="AG17" s="501"/>
      <c r="AH17" s="458">
        <v>12831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8974134</v>
      </c>
      <c r="BO17" s="408"/>
      <c r="BP17" s="408"/>
      <c r="BQ17" s="408"/>
      <c r="BR17" s="408"/>
      <c r="BS17" s="408"/>
      <c r="BT17" s="408"/>
      <c r="BU17" s="409"/>
      <c r="BV17" s="407">
        <v>8547934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499.23</v>
      </c>
      <c r="M18" s="531"/>
      <c r="N18" s="531"/>
      <c r="O18" s="531"/>
      <c r="P18" s="531"/>
      <c r="Q18" s="531"/>
      <c r="R18" s="532"/>
      <c r="S18" s="532"/>
      <c r="T18" s="532"/>
      <c r="U18" s="532"/>
      <c r="V18" s="533"/>
      <c r="W18" s="425"/>
      <c r="X18" s="426"/>
      <c r="Y18" s="426"/>
      <c r="Z18" s="426"/>
      <c r="AA18" s="426"/>
      <c r="AB18" s="417"/>
      <c r="AC18" s="534">
        <v>54.4</v>
      </c>
      <c r="AD18" s="535"/>
      <c r="AE18" s="535"/>
      <c r="AF18" s="535"/>
      <c r="AG18" s="536"/>
      <c r="AH18" s="534">
        <v>53.5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14506593</v>
      </c>
      <c r="BO18" s="408"/>
      <c r="BP18" s="408"/>
      <c r="BQ18" s="408"/>
      <c r="BR18" s="408"/>
      <c r="BS18" s="408"/>
      <c r="BT18" s="408"/>
      <c r="BU18" s="409"/>
      <c r="BV18" s="407">
        <v>14565068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19455533</v>
      </c>
      <c r="BO19" s="408"/>
      <c r="BP19" s="408"/>
      <c r="BQ19" s="408"/>
      <c r="BR19" s="408"/>
      <c r="BS19" s="408"/>
      <c r="BT19" s="408"/>
      <c r="BU19" s="409"/>
      <c r="BV19" s="407">
        <v>19060139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16633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28671557</v>
      </c>
      <c r="BO22" s="371"/>
      <c r="BP22" s="371"/>
      <c r="BQ22" s="371"/>
      <c r="BR22" s="371"/>
      <c r="BS22" s="371"/>
      <c r="BT22" s="371"/>
      <c r="BU22" s="372"/>
      <c r="BV22" s="370">
        <v>28575421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23742843</v>
      </c>
      <c r="BO23" s="408"/>
      <c r="BP23" s="408"/>
      <c r="BQ23" s="408"/>
      <c r="BR23" s="408"/>
      <c r="BS23" s="408"/>
      <c r="BT23" s="408"/>
      <c r="BU23" s="409"/>
      <c r="BV23" s="407">
        <v>23335073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632</v>
      </c>
      <c r="AI24" s="459"/>
      <c r="AJ24" s="459"/>
      <c r="AK24" s="459"/>
      <c r="AL24" s="501"/>
      <c r="AM24" s="458">
        <v>1865032</v>
      </c>
      <c r="AN24" s="459"/>
      <c r="AO24" s="459"/>
      <c r="AP24" s="459"/>
      <c r="AQ24" s="459"/>
      <c r="AR24" s="501"/>
      <c r="AS24" s="458">
        <v>2951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19716785</v>
      </c>
      <c r="BO24" s="408"/>
      <c r="BP24" s="408"/>
      <c r="BQ24" s="408"/>
      <c r="BR24" s="408"/>
      <c r="BS24" s="408"/>
      <c r="BT24" s="408"/>
      <c r="BU24" s="409"/>
      <c r="BV24" s="407">
        <v>18821361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7750</v>
      </c>
      <c r="R25" s="459"/>
      <c r="S25" s="459"/>
      <c r="T25" s="459"/>
      <c r="U25" s="459"/>
      <c r="V25" s="501"/>
      <c r="W25" s="553"/>
      <c r="X25" s="554"/>
      <c r="Y25" s="555"/>
      <c r="Z25" s="457" t="s">
        <v>165</v>
      </c>
      <c r="AA25" s="437"/>
      <c r="AB25" s="437"/>
      <c r="AC25" s="437"/>
      <c r="AD25" s="437"/>
      <c r="AE25" s="437"/>
      <c r="AF25" s="437"/>
      <c r="AG25" s="438"/>
      <c r="AH25" s="458">
        <v>152</v>
      </c>
      <c r="AI25" s="459"/>
      <c r="AJ25" s="459"/>
      <c r="AK25" s="459"/>
      <c r="AL25" s="501"/>
      <c r="AM25" s="458">
        <v>451136</v>
      </c>
      <c r="AN25" s="459"/>
      <c r="AO25" s="459"/>
      <c r="AP25" s="459"/>
      <c r="AQ25" s="459"/>
      <c r="AR25" s="501"/>
      <c r="AS25" s="458">
        <v>2968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4387456</v>
      </c>
      <c r="BO25" s="371"/>
      <c r="BP25" s="371"/>
      <c r="BQ25" s="371"/>
      <c r="BR25" s="371"/>
      <c r="BS25" s="371"/>
      <c r="BT25" s="371"/>
      <c r="BU25" s="372"/>
      <c r="BV25" s="370">
        <v>2583929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23706</v>
      </c>
      <c r="AN26" s="459"/>
      <c r="AO26" s="459"/>
      <c r="AP26" s="459"/>
      <c r="AQ26" s="459"/>
      <c r="AR26" s="501"/>
      <c r="AS26" s="458">
        <v>2634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4890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16064</v>
      </c>
      <c r="AN27" s="459"/>
      <c r="AO27" s="459"/>
      <c r="AP27" s="459"/>
      <c r="AQ27" s="459"/>
      <c r="AR27" s="501"/>
      <c r="AS27" s="458">
        <v>4016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600000</v>
      </c>
      <c r="BO27" s="527"/>
      <c r="BP27" s="527"/>
      <c r="BQ27" s="527"/>
      <c r="BR27" s="527"/>
      <c r="BS27" s="527"/>
      <c r="BT27" s="527"/>
      <c r="BU27" s="528"/>
      <c r="BV27" s="526">
        <v>600000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4090</v>
      </c>
      <c r="R28" s="459"/>
      <c r="S28" s="459"/>
      <c r="T28" s="459"/>
      <c r="U28" s="459"/>
      <c r="V28" s="501"/>
      <c r="W28" s="553"/>
      <c r="X28" s="554"/>
      <c r="Y28" s="555"/>
      <c r="Z28" s="457" t="s">
        <v>174</v>
      </c>
      <c r="AA28" s="437"/>
      <c r="AB28" s="437"/>
      <c r="AC28" s="437"/>
      <c r="AD28" s="437"/>
      <c r="AE28" s="437"/>
      <c r="AF28" s="437"/>
      <c r="AG28" s="438"/>
      <c r="AH28" s="458">
        <v>4</v>
      </c>
      <c r="AI28" s="459"/>
      <c r="AJ28" s="459"/>
      <c r="AK28" s="459"/>
      <c r="AL28" s="501"/>
      <c r="AM28" s="458">
        <v>11076</v>
      </c>
      <c r="AN28" s="459"/>
      <c r="AO28" s="459"/>
      <c r="AP28" s="459"/>
      <c r="AQ28" s="459"/>
      <c r="AR28" s="501"/>
      <c r="AS28" s="458">
        <v>2769</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2194881</v>
      </c>
      <c r="BO28" s="371"/>
      <c r="BP28" s="371"/>
      <c r="BQ28" s="371"/>
      <c r="BR28" s="371"/>
      <c r="BS28" s="371"/>
      <c r="BT28" s="371"/>
      <c r="BU28" s="372"/>
      <c r="BV28" s="370">
        <v>2563415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3720</v>
      </c>
      <c r="R29" s="459"/>
      <c r="S29" s="459"/>
      <c r="T29" s="459"/>
      <c r="U29" s="459"/>
      <c r="V29" s="501"/>
      <c r="W29" s="556"/>
      <c r="X29" s="557"/>
      <c r="Y29" s="558"/>
      <c r="Z29" s="457" t="s">
        <v>177</v>
      </c>
      <c r="AA29" s="437"/>
      <c r="AB29" s="437"/>
      <c r="AC29" s="437"/>
      <c r="AD29" s="437"/>
      <c r="AE29" s="437"/>
      <c r="AF29" s="437"/>
      <c r="AG29" s="438"/>
      <c r="AH29" s="458">
        <v>640</v>
      </c>
      <c r="AI29" s="459"/>
      <c r="AJ29" s="459"/>
      <c r="AK29" s="459"/>
      <c r="AL29" s="501"/>
      <c r="AM29" s="458">
        <v>1892172</v>
      </c>
      <c r="AN29" s="459"/>
      <c r="AO29" s="459"/>
      <c r="AP29" s="459"/>
      <c r="AQ29" s="459"/>
      <c r="AR29" s="501"/>
      <c r="AS29" s="458">
        <v>2957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971203</v>
      </c>
      <c r="BO29" s="408"/>
      <c r="BP29" s="408"/>
      <c r="BQ29" s="408"/>
      <c r="BR29" s="408"/>
      <c r="BS29" s="408"/>
      <c r="BT29" s="408"/>
      <c r="BU29" s="409"/>
      <c r="BV29" s="407">
        <v>948327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2558185</v>
      </c>
      <c r="BO30" s="527"/>
      <c r="BP30" s="527"/>
      <c r="BQ30" s="527"/>
      <c r="BR30" s="527"/>
      <c r="BS30" s="527"/>
      <c r="BT30" s="527"/>
      <c r="BU30" s="528"/>
      <c r="BV30" s="526">
        <v>2556810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愛知県後期高齢者医療広域連合(一
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新城市土地開発公社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愛知県後期高齢者医療広域連合(後
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農林業公社しんしろ</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国民健康保険診療所特別会計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新城北設楽交通災害共済組合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つくで手作り村</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東三河広域連合（一般会計）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東三河広域連合（介護保険事業特別会計）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rf7HlQ7R8pVAbblZNftH6ym4wP6nktQY5nrQvnaHQ8a1Vx/H7LKYukt9hTiL9ZYFvH6YR6Qkm2JCHL5wdaEcw==" saltValue="ZlVyp2YGyQ0iLYLxQYQL2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7724593</v>
      </c>
      <c r="S5" s="613"/>
      <c r="T5" s="613"/>
      <c r="U5" s="613"/>
      <c r="V5" s="613"/>
      <c r="W5" s="613"/>
      <c r="X5" s="613"/>
      <c r="Y5" s="614"/>
      <c r="Z5" s="615">
        <v>27.9</v>
      </c>
      <c r="AA5" s="615"/>
      <c r="AB5" s="615"/>
      <c r="AC5" s="615"/>
      <c r="AD5" s="616">
        <v>7452385</v>
      </c>
      <c r="AE5" s="616"/>
      <c r="AF5" s="616"/>
      <c r="AG5" s="616"/>
      <c r="AH5" s="616"/>
      <c r="AI5" s="616"/>
      <c r="AJ5" s="616"/>
      <c r="AK5" s="616"/>
      <c r="AL5" s="617">
        <v>47.9</v>
      </c>
      <c r="AM5" s="618"/>
      <c r="AN5" s="618"/>
      <c r="AO5" s="619"/>
      <c r="AP5" s="609" t="s">
        <v>216</v>
      </c>
      <c r="AQ5" s="610"/>
      <c r="AR5" s="610"/>
      <c r="AS5" s="610"/>
      <c r="AT5" s="610"/>
      <c r="AU5" s="610"/>
      <c r="AV5" s="610"/>
      <c r="AW5" s="610"/>
      <c r="AX5" s="610"/>
      <c r="AY5" s="610"/>
      <c r="AZ5" s="610"/>
      <c r="BA5" s="610"/>
      <c r="BB5" s="610"/>
      <c r="BC5" s="610"/>
      <c r="BD5" s="610"/>
      <c r="BE5" s="610"/>
      <c r="BF5" s="611"/>
      <c r="BG5" s="623">
        <v>7437481</v>
      </c>
      <c r="BH5" s="624"/>
      <c r="BI5" s="624"/>
      <c r="BJ5" s="624"/>
      <c r="BK5" s="624"/>
      <c r="BL5" s="624"/>
      <c r="BM5" s="624"/>
      <c r="BN5" s="625"/>
      <c r="BO5" s="626">
        <v>96.3</v>
      </c>
      <c r="BP5" s="626"/>
      <c r="BQ5" s="626"/>
      <c r="BR5" s="626"/>
      <c r="BS5" s="627">
        <v>192066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378687</v>
      </c>
      <c r="S6" s="624"/>
      <c r="T6" s="624"/>
      <c r="U6" s="624"/>
      <c r="V6" s="624"/>
      <c r="W6" s="624"/>
      <c r="X6" s="624"/>
      <c r="Y6" s="625"/>
      <c r="Z6" s="626">
        <v>1.4</v>
      </c>
      <c r="AA6" s="626"/>
      <c r="AB6" s="626"/>
      <c r="AC6" s="626"/>
      <c r="AD6" s="627">
        <v>378687</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7437481</v>
      </c>
      <c r="BH6" s="624"/>
      <c r="BI6" s="624"/>
      <c r="BJ6" s="624"/>
      <c r="BK6" s="624"/>
      <c r="BL6" s="624"/>
      <c r="BM6" s="624"/>
      <c r="BN6" s="625"/>
      <c r="BO6" s="626">
        <v>96.3</v>
      </c>
      <c r="BP6" s="626"/>
      <c r="BQ6" s="626"/>
      <c r="BR6" s="626"/>
      <c r="BS6" s="627">
        <v>192066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194395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194395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2433</v>
      </c>
      <c r="S7" s="624"/>
      <c r="T7" s="624"/>
      <c r="U7" s="624"/>
      <c r="V7" s="624"/>
      <c r="W7" s="624"/>
      <c r="X7" s="624"/>
      <c r="Y7" s="625"/>
      <c r="Z7" s="626">
        <v>0</v>
      </c>
      <c r="AA7" s="626"/>
      <c r="AB7" s="626"/>
      <c r="AC7" s="626"/>
      <c r="AD7" s="627">
        <v>2433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3052536</v>
      </c>
      <c r="BH7" s="624"/>
      <c r="BI7" s="624"/>
      <c r="BJ7" s="624"/>
      <c r="BK7" s="624"/>
      <c r="BL7" s="624"/>
      <c r="BM7" s="624"/>
      <c r="BN7" s="625"/>
      <c r="BO7" s="626">
        <v>39.5</v>
      </c>
      <c r="BP7" s="626"/>
      <c r="BQ7" s="626"/>
      <c r="BR7" s="626"/>
      <c r="BS7" s="627">
        <v>192066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2817816</v>
      </c>
      <c r="CS7" s="624"/>
      <c r="CT7" s="624"/>
      <c r="CU7" s="624"/>
      <c r="CV7" s="624"/>
      <c r="CW7" s="624"/>
      <c r="CX7" s="624"/>
      <c r="CY7" s="625"/>
      <c r="CZ7" s="626">
        <v>11.1</v>
      </c>
      <c r="DA7" s="626"/>
      <c r="DB7" s="626"/>
      <c r="DC7" s="626"/>
      <c r="DD7" s="632">
        <v>124504</v>
      </c>
      <c r="DE7" s="624"/>
      <c r="DF7" s="624"/>
      <c r="DG7" s="624"/>
      <c r="DH7" s="624"/>
      <c r="DI7" s="624"/>
      <c r="DJ7" s="624"/>
      <c r="DK7" s="624"/>
      <c r="DL7" s="624"/>
      <c r="DM7" s="624"/>
      <c r="DN7" s="624"/>
      <c r="DO7" s="624"/>
      <c r="DP7" s="625"/>
      <c r="DQ7" s="632">
        <v>2259750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50464</v>
      </c>
      <c r="S8" s="624"/>
      <c r="T8" s="624"/>
      <c r="U8" s="624"/>
      <c r="V8" s="624"/>
      <c r="W8" s="624"/>
      <c r="X8" s="624"/>
      <c r="Y8" s="625"/>
      <c r="Z8" s="626">
        <v>0.2</v>
      </c>
      <c r="AA8" s="626"/>
      <c r="AB8" s="626"/>
      <c r="AC8" s="626"/>
      <c r="AD8" s="627">
        <v>50464</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84014</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7084270</v>
      </c>
      <c r="CS8" s="624"/>
      <c r="CT8" s="624"/>
      <c r="CU8" s="624"/>
      <c r="CV8" s="624"/>
      <c r="CW8" s="624"/>
      <c r="CX8" s="624"/>
      <c r="CY8" s="625"/>
      <c r="CZ8" s="626">
        <v>27.9</v>
      </c>
      <c r="DA8" s="626"/>
      <c r="DB8" s="626"/>
      <c r="DC8" s="626"/>
      <c r="DD8" s="632">
        <v>38252</v>
      </c>
      <c r="DE8" s="624"/>
      <c r="DF8" s="624"/>
      <c r="DG8" s="624"/>
      <c r="DH8" s="624"/>
      <c r="DI8" s="624"/>
      <c r="DJ8" s="624"/>
      <c r="DK8" s="624"/>
      <c r="DL8" s="624"/>
      <c r="DM8" s="624"/>
      <c r="DN8" s="624"/>
      <c r="DO8" s="624"/>
      <c r="DP8" s="625"/>
      <c r="DQ8" s="632">
        <v>4563332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51861</v>
      </c>
      <c r="S9" s="624"/>
      <c r="T9" s="624"/>
      <c r="U9" s="624"/>
      <c r="V9" s="624"/>
      <c r="W9" s="624"/>
      <c r="X9" s="624"/>
      <c r="Y9" s="625"/>
      <c r="Z9" s="626">
        <v>0.2</v>
      </c>
      <c r="AA9" s="626"/>
      <c r="AB9" s="626"/>
      <c r="AC9" s="626"/>
      <c r="AD9" s="627">
        <v>51861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2145424</v>
      </c>
      <c r="BH9" s="624"/>
      <c r="BI9" s="624"/>
      <c r="BJ9" s="624"/>
      <c r="BK9" s="624"/>
      <c r="BL9" s="624"/>
      <c r="BM9" s="624"/>
      <c r="BN9" s="625"/>
      <c r="BO9" s="626">
        <v>27.8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2852099</v>
      </c>
      <c r="CS9" s="624"/>
      <c r="CT9" s="624"/>
      <c r="CU9" s="624"/>
      <c r="CV9" s="624"/>
      <c r="CW9" s="624"/>
      <c r="CX9" s="624"/>
      <c r="CY9" s="625"/>
      <c r="CZ9" s="626">
        <v>11.2</v>
      </c>
      <c r="DA9" s="626"/>
      <c r="DB9" s="626"/>
      <c r="DC9" s="626"/>
      <c r="DD9" s="632">
        <v>140249</v>
      </c>
      <c r="DE9" s="624"/>
      <c r="DF9" s="624"/>
      <c r="DG9" s="624"/>
      <c r="DH9" s="624"/>
      <c r="DI9" s="624"/>
      <c r="DJ9" s="624"/>
      <c r="DK9" s="624"/>
      <c r="DL9" s="624"/>
      <c r="DM9" s="624"/>
      <c r="DN9" s="624"/>
      <c r="DO9" s="624"/>
      <c r="DP9" s="625"/>
      <c r="DQ9" s="632">
        <v>2483423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127966</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72989</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72158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1100648</v>
      </c>
      <c r="S11" s="624"/>
      <c r="T11" s="624"/>
      <c r="U11" s="624"/>
      <c r="V11" s="624"/>
      <c r="W11" s="624"/>
      <c r="X11" s="624"/>
      <c r="Y11" s="625"/>
      <c r="Z11" s="628">
        <v>4</v>
      </c>
      <c r="AA11" s="629"/>
      <c r="AB11" s="629"/>
      <c r="AC11" s="635"/>
      <c r="AD11" s="632">
        <v>1100648</v>
      </c>
      <c r="AE11" s="624"/>
      <c r="AF11" s="624"/>
      <c r="AG11" s="624"/>
      <c r="AH11" s="624"/>
      <c r="AI11" s="624"/>
      <c r="AJ11" s="624"/>
      <c r="AK11" s="625"/>
      <c r="AL11" s="628">
        <v>7.1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695132</v>
      </c>
      <c r="BH11" s="624"/>
      <c r="BI11" s="624"/>
      <c r="BJ11" s="624"/>
      <c r="BK11" s="624"/>
      <c r="BL11" s="624"/>
      <c r="BM11" s="624"/>
      <c r="BN11" s="625"/>
      <c r="BO11" s="626">
        <v>9</v>
      </c>
      <c r="BP11" s="626"/>
      <c r="BQ11" s="626"/>
      <c r="BR11" s="626"/>
      <c r="BS11" s="627">
        <v>192066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1144833</v>
      </c>
      <c r="CS11" s="624"/>
      <c r="CT11" s="624"/>
      <c r="CU11" s="624"/>
      <c r="CV11" s="624"/>
      <c r="CW11" s="624"/>
      <c r="CX11" s="624"/>
      <c r="CY11" s="625"/>
      <c r="CZ11" s="626">
        <v>4.5</v>
      </c>
      <c r="DA11" s="626"/>
      <c r="DB11" s="626"/>
      <c r="DC11" s="626"/>
      <c r="DD11" s="632">
        <v>387551</v>
      </c>
      <c r="DE11" s="624"/>
      <c r="DF11" s="624"/>
      <c r="DG11" s="624"/>
      <c r="DH11" s="624"/>
      <c r="DI11" s="624"/>
      <c r="DJ11" s="624"/>
      <c r="DK11" s="624"/>
      <c r="DL11" s="624"/>
      <c r="DM11" s="624"/>
      <c r="DN11" s="624"/>
      <c r="DO11" s="624"/>
      <c r="DP11" s="625"/>
      <c r="DQ11" s="632">
        <v>582437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65423</v>
      </c>
      <c r="S12" s="624"/>
      <c r="T12" s="624"/>
      <c r="U12" s="624"/>
      <c r="V12" s="624"/>
      <c r="W12" s="624"/>
      <c r="X12" s="624"/>
      <c r="Y12" s="625"/>
      <c r="Z12" s="626">
        <v>0.2</v>
      </c>
      <c r="AA12" s="626"/>
      <c r="AB12" s="626"/>
      <c r="AC12" s="626"/>
      <c r="AD12" s="627">
        <v>65423</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3914333</v>
      </c>
      <c r="BH12" s="624"/>
      <c r="BI12" s="624"/>
      <c r="BJ12" s="624"/>
      <c r="BK12" s="624"/>
      <c r="BL12" s="624"/>
      <c r="BM12" s="624"/>
      <c r="BN12" s="625"/>
      <c r="BO12" s="626">
        <v>50.7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693502</v>
      </c>
      <c r="CS12" s="624"/>
      <c r="CT12" s="624"/>
      <c r="CU12" s="624"/>
      <c r="CV12" s="624"/>
      <c r="CW12" s="624"/>
      <c r="CX12" s="624"/>
      <c r="CY12" s="625"/>
      <c r="CZ12" s="626">
        <v>2.7</v>
      </c>
      <c r="DA12" s="626"/>
      <c r="DB12" s="626"/>
      <c r="DC12" s="626"/>
      <c r="DD12" s="632">
        <v>2975</v>
      </c>
      <c r="DE12" s="624"/>
      <c r="DF12" s="624"/>
      <c r="DG12" s="624"/>
      <c r="DH12" s="624"/>
      <c r="DI12" s="624"/>
      <c r="DJ12" s="624"/>
      <c r="DK12" s="624"/>
      <c r="DL12" s="624"/>
      <c r="DM12" s="624"/>
      <c r="DN12" s="624"/>
      <c r="DO12" s="624"/>
      <c r="DP12" s="625"/>
      <c r="DQ12" s="632">
        <v>621599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3889999</v>
      </c>
      <c r="BH13" s="624"/>
      <c r="BI13" s="624"/>
      <c r="BJ13" s="624"/>
      <c r="BK13" s="624"/>
      <c r="BL13" s="624"/>
      <c r="BM13" s="624"/>
      <c r="BN13" s="625"/>
      <c r="BO13" s="626">
        <v>50.4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1522104</v>
      </c>
      <c r="CS13" s="624"/>
      <c r="CT13" s="624"/>
      <c r="CU13" s="624"/>
      <c r="CV13" s="624"/>
      <c r="CW13" s="624"/>
      <c r="CX13" s="624"/>
      <c r="CY13" s="625"/>
      <c r="CZ13" s="626">
        <v>6</v>
      </c>
      <c r="DA13" s="626"/>
      <c r="DB13" s="626"/>
      <c r="DC13" s="626"/>
      <c r="DD13" s="632">
        <v>816755</v>
      </c>
      <c r="DE13" s="624"/>
      <c r="DF13" s="624"/>
      <c r="DG13" s="624"/>
      <c r="DH13" s="624"/>
      <c r="DI13" s="624"/>
      <c r="DJ13" s="624"/>
      <c r="DK13" s="624"/>
      <c r="DL13" s="624"/>
      <c r="DM13" s="624"/>
      <c r="DN13" s="624"/>
      <c r="DO13" s="624"/>
      <c r="DP13" s="625"/>
      <c r="DQ13" s="632">
        <v>733526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507</v>
      </c>
      <c r="S14" s="624"/>
      <c r="T14" s="624"/>
      <c r="U14" s="624"/>
      <c r="V14" s="624"/>
      <c r="W14" s="624"/>
      <c r="X14" s="624"/>
      <c r="Y14" s="625"/>
      <c r="Z14" s="626">
        <v>0</v>
      </c>
      <c r="AA14" s="626"/>
      <c r="AB14" s="626"/>
      <c r="AC14" s="626"/>
      <c r="AD14" s="627">
        <v>507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184707</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1473724</v>
      </c>
      <c r="CS14" s="624"/>
      <c r="CT14" s="624"/>
      <c r="CU14" s="624"/>
      <c r="CV14" s="624"/>
      <c r="CW14" s="624"/>
      <c r="CX14" s="624"/>
      <c r="CY14" s="625"/>
      <c r="CZ14" s="626">
        <v>5.8</v>
      </c>
      <c r="DA14" s="626"/>
      <c r="DB14" s="626"/>
      <c r="DC14" s="626"/>
      <c r="DD14" s="632">
        <v>50514</v>
      </c>
      <c r="DE14" s="624"/>
      <c r="DF14" s="624"/>
      <c r="DG14" s="624"/>
      <c r="DH14" s="624"/>
      <c r="DI14" s="624"/>
      <c r="DJ14" s="624"/>
      <c r="DK14" s="624"/>
      <c r="DL14" s="624"/>
      <c r="DM14" s="624"/>
      <c r="DN14" s="624"/>
      <c r="DO14" s="624"/>
      <c r="DP14" s="625"/>
      <c r="DQ14" s="632">
        <v>953325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285905</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4008125</v>
      </c>
      <c r="CS15" s="624"/>
      <c r="CT15" s="624"/>
      <c r="CU15" s="624"/>
      <c r="CV15" s="624"/>
      <c r="CW15" s="624"/>
      <c r="CX15" s="624"/>
      <c r="CY15" s="625"/>
      <c r="CZ15" s="626">
        <v>15.8</v>
      </c>
      <c r="DA15" s="626"/>
      <c r="DB15" s="626"/>
      <c r="DC15" s="626"/>
      <c r="DD15" s="632">
        <v>2568944</v>
      </c>
      <c r="DE15" s="624"/>
      <c r="DF15" s="624"/>
      <c r="DG15" s="624"/>
      <c r="DH15" s="624"/>
      <c r="DI15" s="624"/>
      <c r="DJ15" s="624"/>
      <c r="DK15" s="624"/>
      <c r="DL15" s="624"/>
      <c r="DM15" s="624"/>
      <c r="DN15" s="624"/>
      <c r="DO15" s="624"/>
      <c r="DP15" s="625"/>
      <c r="DQ15" s="632">
        <v>1602198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63446</v>
      </c>
      <c r="S16" s="624"/>
      <c r="T16" s="624"/>
      <c r="U16" s="624"/>
      <c r="V16" s="624"/>
      <c r="W16" s="624"/>
      <c r="X16" s="624"/>
      <c r="Y16" s="625"/>
      <c r="Z16" s="626">
        <v>0.2</v>
      </c>
      <c r="AA16" s="626"/>
      <c r="AB16" s="626"/>
      <c r="AC16" s="626"/>
      <c r="AD16" s="627">
        <v>63446</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623150</v>
      </c>
      <c r="CS16" s="624"/>
      <c r="CT16" s="624"/>
      <c r="CU16" s="624"/>
      <c r="CV16" s="624"/>
      <c r="CW16" s="624"/>
      <c r="CX16" s="624"/>
      <c r="CY16" s="625"/>
      <c r="CZ16" s="626">
        <v>2.5</v>
      </c>
      <c r="DA16" s="626"/>
      <c r="DB16" s="626"/>
      <c r="DC16" s="626"/>
      <c r="DD16" s="632" t="s">
        <v>122</v>
      </c>
      <c r="DE16" s="624"/>
      <c r="DF16" s="624"/>
      <c r="DG16" s="624"/>
      <c r="DH16" s="624"/>
      <c r="DI16" s="624"/>
      <c r="DJ16" s="624"/>
      <c r="DK16" s="624"/>
      <c r="DL16" s="624"/>
      <c r="DM16" s="624"/>
      <c r="DN16" s="624"/>
      <c r="DO16" s="624"/>
      <c r="DP16" s="625"/>
      <c r="DQ16" s="632">
        <v>185781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147660</v>
      </c>
      <c r="S17" s="624"/>
      <c r="T17" s="624"/>
      <c r="U17" s="624"/>
      <c r="V17" s="624"/>
      <c r="W17" s="624"/>
      <c r="X17" s="624"/>
      <c r="Y17" s="625"/>
      <c r="Z17" s="626">
        <v>0.5</v>
      </c>
      <c r="AA17" s="626"/>
      <c r="AB17" s="626"/>
      <c r="AC17" s="626"/>
      <c r="AD17" s="627">
        <v>147660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2899493</v>
      </c>
      <c r="CS17" s="624"/>
      <c r="CT17" s="624"/>
      <c r="CU17" s="624"/>
      <c r="CV17" s="624"/>
      <c r="CW17" s="624"/>
      <c r="CX17" s="624"/>
      <c r="CY17" s="625"/>
      <c r="CZ17" s="626">
        <v>11.4</v>
      </c>
      <c r="DA17" s="626"/>
      <c r="DB17" s="626"/>
      <c r="DC17" s="626"/>
      <c r="DD17" s="632" t="s">
        <v>122</v>
      </c>
      <c r="DE17" s="624"/>
      <c r="DF17" s="624"/>
      <c r="DG17" s="624"/>
      <c r="DH17" s="624"/>
      <c r="DI17" s="624"/>
      <c r="DJ17" s="624"/>
      <c r="DK17" s="624"/>
      <c r="DL17" s="624"/>
      <c r="DM17" s="624"/>
      <c r="DN17" s="624"/>
      <c r="DO17" s="624"/>
      <c r="DP17" s="625"/>
      <c r="DQ17" s="632">
        <v>2878717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41688</v>
      </c>
      <c r="S18" s="624"/>
      <c r="T18" s="624"/>
      <c r="U18" s="624"/>
      <c r="V18" s="624"/>
      <c r="W18" s="624"/>
      <c r="X18" s="624"/>
      <c r="Y18" s="625"/>
      <c r="Z18" s="626">
        <v>0.2</v>
      </c>
      <c r="AA18" s="626"/>
      <c r="AB18" s="626"/>
      <c r="AC18" s="626"/>
      <c r="AD18" s="627">
        <v>41688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36715</v>
      </c>
      <c r="S19" s="624"/>
      <c r="T19" s="624"/>
      <c r="U19" s="624"/>
      <c r="V19" s="624"/>
      <c r="W19" s="624"/>
      <c r="X19" s="624"/>
      <c r="Y19" s="625"/>
      <c r="Z19" s="626">
        <v>0.1</v>
      </c>
      <c r="AA19" s="626"/>
      <c r="AB19" s="626"/>
      <c r="AC19" s="626"/>
      <c r="AD19" s="627">
        <v>36715</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287112</v>
      </c>
      <c r="BH19" s="624"/>
      <c r="BI19" s="624"/>
      <c r="BJ19" s="624"/>
      <c r="BK19" s="624"/>
      <c r="BL19" s="624"/>
      <c r="BM19" s="624"/>
      <c r="BN19" s="625"/>
      <c r="BO19" s="626">
        <v>3.7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4973</v>
      </c>
      <c r="S20" s="624"/>
      <c r="T20" s="624"/>
      <c r="U20" s="624"/>
      <c r="V20" s="624"/>
      <c r="W20" s="624"/>
      <c r="X20" s="624"/>
      <c r="Y20" s="625"/>
      <c r="Z20" s="626">
        <v>0</v>
      </c>
      <c r="AA20" s="626"/>
      <c r="AB20" s="626"/>
      <c r="AC20" s="626"/>
      <c r="AD20" s="627">
        <v>4973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287112</v>
      </c>
      <c r="BH20" s="624"/>
      <c r="BI20" s="624"/>
      <c r="BJ20" s="624"/>
      <c r="BK20" s="624"/>
      <c r="BL20" s="624"/>
      <c r="BM20" s="624"/>
      <c r="BN20" s="625"/>
      <c r="BO20" s="626">
        <v>3.7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25386500</v>
      </c>
      <c r="CS20" s="624"/>
      <c r="CT20" s="624"/>
      <c r="CU20" s="624"/>
      <c r="CV20" s="624"/>
      <c r="CW20" s="624"/>
      <c r="CX20" s="624"/>
      <c r="CY20" s="625"/>
      <c r="CZ20" s="626">
        <v>100</v>
      </c>
      <c r="DA20" s="626"/>
      <c r="DB20" s="626"/>
      <c r="DC20" s="626"/>
      <c r="DD20" s="632">
        <v>4129744</v>
      </c>
      <c r="DE20" s="624"/>
      <c r="DF20" s="624"/>
      <c r="DG20" s="624"/>
      <c r="DH20" s="624"/>
      <c r="DI20" s="624"/>
      <c r="DJ20" s="624"/>
      <c r="DK20" s="624"/>
      <c r="DL20" s="624"/>
      <c r="DM20" s="624"/>
      <c r="DN20" s="624"/>
      <c r="DO20" s="624"/>
      <c r="DP20" s="625"/>
      <c r="DQ20" s="632">
        <v>17130641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6745820</v>
      </c>
      <c r="S21" s="624"/>
      <c r="T21" s="624"/>
      <c r="U21" s="624"/>
      <c r="V21" s="624"/>
      <c r="W21" s="624"/>
      <c r="X21" s="624"/>
      <c r="Y21" s="625"/>
      <c r="Z21" s="626">
        <v>24.3</v>
      </c>
      <c r="AA21" s="626"/>
      <c r="AB21" s="626"/>
      <c r="AC21" s="626"/>
      <c r="AD21" s="627">
        <v>5946086</v>
      </c>
      <c r="AE21" s="627"/>
      <c r="AF21" s="627"/>
      <c r="AG21" s="627"/>
      <c r="AH21" s="627"/>
      <c r="AI21" s="627"/>
      <c r="AJ21" s="627"/>
      <c r="AK21" s="627"/>
      <c r="AL21" s="628">
        <v>38.200000000000003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14904</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5946086</v>
      </c>
      <c r="S22" s="624"/>
      <c r="T22" s="624"/>
      <c r="U22" s="624"/>
      <c r="V22" s="624"/>
      <c r="W22" s="624"/>
      <c r="X22" s="624"/>
      <c r="Y22" s="625"/>
      <c r="Z22" s="626">
        <v>21.5</v>
      </c>
      <c r="AA22" s="626"/>
      <c r="AB22" s="626"/>
      <c r="AC22" s="626"/>
      <c r="AD22" s="627">
        <v>5946086</v>
      </c>
      <c r="AE22" s="627"/>
      <c r="AF22" s="627"/>
      <c r="AG22" s="627"/>
      <c r="AH22" s="627"/>
      <c r="AI22" s="627"/>
      <c r="AJ22" s="627"/>
      <c r="AK22" s="627"/>
      <c r="AL22" s="628">
        <v>38.200000000000003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799734</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272208</v>
      </c>
      <c r="BH23" s="624"/>
      <c r="BI23" s="624"/>
      <c r="BJ23" s="624"/>
      <c r="BK23" s="624"/>
      <c r="BL23" s="624"/>
      <c r="BM23" s="624"/>
      <c r="BN23" s="625"/>
      <c r="BO23" s="626">
        <v>3.5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11758037</v>
      </c>
      <c r="CS24" s="613"/>
      <c r="CT24" s="613"/>
      <c r="CU24" s="613"/>
      <c r="CV24" s="613"/>
      <c r="CW24" s="613"/>
      <c r="CX24" s="613"/>
      <c r="CY24" s="614"/>
      <c r="CZ24" s="617">
        <v>46.3</v>
      </c>
      <c r="DA24" s="618"/>
      <c r="DB24" s="618"/>
      <c r="DC24" s="634"/>
      <c r="DD24" s="658">
        <v>9113012</v>
      </c>
      <c r="DE24" s="613"/>
      <c r="DF24" s="613"/>
      <c r="DG24" s="613"/>
      <c r="DH24" s="613"/>
      <c r="DI24" s="613"/>
      <c r="DJ24" s="613"/>
      <c r="DK24" s="614"/>
      <c r="DL24" s="658">
        <v>8496947</v>
      </c>
      <c r="DM24" s="613"/>
      <c r="DN24" s="613"/>
      <c r="DO24" s="613"/>
      <c r="DP24" s="613"/>
      <c r="DQ24" s="613"/>
      <c r="DR24" s="613"/>
      <c r="DS24" s="613"/>
      <c r="DT24" s="613"/>
      <c r="DU24" s="613"/>
      <c r="DV24" s="614"/>
      <c r="DW24" s="617">
        <v>54.2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16373230</v>
      </c>
      <c r="S25" s="624"/>
      <c r="T25" s="624"/>
      <c r="U25" s="624"/>
      <c r="V25" s="624"/>
      <c r="W25" s="624"/>
      <c r="X25" s="624"/>
      <c r="Y25" s="625"/>
      <c r="Z25" s="626">
        <v>59.1</v>
      </c>
      <c r="AA25" s="626"/>
      <c r="AB25" s="626"/>
      <c r="AC25" s="626"/>
      <c r="AD25" s="627">
        <v>15301288</v>
      </c>
      <c r="AE25" s="627"/>
      <c r="AF25" s="627"/>
      <c r="AG25" s="627"/>
      <c r="AH25" s="627"/>
      <c r="AI25" s="627"/>
      <c r="AJ25" s="627"/>
      <c r="AK25" s="627"/>
      <c r="AL25" s="628">
        <v>98.2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5586032</v>
      </c>
      <c r="CS25" s="655"/>
      <c r="CT25" s="655"/>
      <c r="CU25" s="655"/>
      <c r="CV25" s="655"/>
      <c r="CW25" s="655"/>
      <c r="CX25" s="655"/>
      <c r="CY25" s="656"/>
      <c r="CZ25" s="628">
        <v>22</v>
      </c>
      <c r="DA25" s="653"/>
      <c r="DB25" s="653"/>
      <c r="DC25" s="657"/>
      <c r="DD25" s="632">
        <v>4822554</v>
      </c>
      <c r="DE25" s="655"/>
      <c r="DF25" s="655"/>
      <c r="DG25" s="655"/>
      <c r="DH25" s="655"/>
      <c r="DI25" s="655"/>
      <c r="DJ25" s="655"/>
      <c r="DK25" s="656"/>
      <c r="DL25" s="632">
        <v>4555481</v>
      </c>
      <c r="DM25" s="655"/>
      <c r="DN25" s="655"/>
      <c r="DO25" s="655"/>
      <c r="DP25" s="655"/>
      <c r="DQ25" s="655"/>
      <c r="DR25" s="655"/>
      <c r="DS25" s="655"/>
      <c r="DT25" s="655"/>
      <c r="DU25" s="655"/>
      <c r="DV25" s="656"/>
      <c r="DW25" s="628">
        <v>29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5882</v>
      </c>
      <c r="S26" s="624"/>
      <c r="T26" s="624"/>
      <c r="U26" s="624"/>
      <c r="V26" s="624"/>
      <c r="W26" s="624"/>
      <c r="X26" s="624"/>
      <c r="Y26" s="625"/>
      <c r="Z26" s="626">
        <v>0</v>
      </c>
      <c r="AA26" s="626"/>
      <c r="AB26" s="626"/>
      <c r="AC26" s="626"/>
      <c r="AD26" s="627">
        <v>5882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3566685</v>
      </c>
      <c r="CS26" s="624"/>
      <c r="CT26" s="624"/>
      <c r="CU26" s="624"/>
      <c r="CV26" s="624"/>
      <c r="CW26" s="624"/>
      <c r="CX26" s="624"/>
      <c r="CY26" s="625"/>
      <c r="CZ26" s="628">
        <v>14</v>
      </c>
      <c r="DA26" s="653"/>
      <c r="DB26" s="653"/>
      <c r="DC26" s="657"/>
      <c r="DD26" s="632">
        <v>2996521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524280</v>
      </c>
      <c r="S27" s="624"/>
      <c r="T27" s="624"/>
      <c r="U27" s="624"/>
      <c r="V27" s="624"/>
      <c r="W27" s="624"/>
      <c r="X27" s="624"/>
      <c r="Y27" s="625"/>
      <c r="Z27" s="626">
        <v>1.9</v>
      </c>
      <c r="AA27" s="626"/>
      <c r="AB27" s="626"/>
      <c r="AC27" s="626"/>
      <c r="AD27" s="627">
        <v>45</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7724593</v>
      </c>
      <c r="BH27" s="624"/>
      <c r="BI27" s="624"/>
      <c r="BJ27" s="624"/>
      <c r="BK27" s="624"/>
      <c r="BL27" s="624"/>
      <c r="BM27" s="624"/>
      <c r="BN27" s="625"/>
      <c r="BO27" s="626">
        <v>100</v>
      </c>
      <c r="BP27" s="626"/>
      <c r="BQ27" s="626"/>
      <c r="BR27" s="626"/>
      <c r="BS27" s="627">
        <v>192066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3272512</v>
      </c>
      <c r="CS27" s="655"/>
      <c r="CT27" s="655"/>
      <c r="CU27" s="655"/>
      <c r="CV27" s="655"/>
      <c r="CW27" s="655"/>
      <c r="CX27" s="655"/>
      <c r="CY27" s="656"/>
      <c r="CZ27" s="628">
        <v>12.9</v>
      </c>
      <c r="DA27" s="653"/>
      <c r="DB27" s="653"/>
      <c r="DC27" s="657"/>
      <c r="DD27" s="632">
        <v>1411741</v>
      </c>
      <c r="DE27" s="655"/>
      <c r="DF27" s="655"/>
      <c r="DG27" s="655"/>
      <c r="DH27" s="655"/>
      <c r="DI27" s="655"/>
      <c r="DJ27" s="655"/>
      <c r="DK27" s="656"/>
      <c r="DL27" s="632">
        <v>1062749</v>
      </c>
      <c r="DM27" s="655"/>
      <c r="DN27" s="655"/>
      <c r="DO27" s="655"/>
      <c r="DP27" s="655"/>
      <c r="DQ27" s="655"/>
      <c r="DR27" s="655"/>
      <c r="DS27" s="655"/>
      <c r="DT27" s="655"/>
      <c r="DU27" s="655"/>
      <c r="DV27" s="656"/>
      <c r="DW27" s="628">
        <v>6.8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246754</v>
      </c>
      <c r="S28" s="624"/>
      <c r="T28" s="624"/>
      <c r="U28" s="624"/>
      <c r="V28" s="624"/>
      <c r="W28" s="624"/>
      <c r="X28" s="624"/>
      <c r="Y28" s="625"/>
      <c r="Z28" s="626">
        <v>0.9</v>
      </c>
      <c r="AA28" s="626"/>
      <c r="AB28" s="626"/>
      <c r="AC28" s="626"/>
      <c r="AD28" s="627">
        <v>17014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2899493</v>
      </c>
      <c r="CS28" s="624"/>
      <c r="CT28" s="624"/>
      <c r="CU28" s="624"/>
      <c r="CV28" s="624"/>
      <c r="CW28" s="624"/>
      <c r="CX28" s="624"/>
      <c r="CY28" s="625"/>
      <c r="CZ28" s="628">
        <v>11.4</v>
      </c>
      <c r="DA28" s="653"/>
      <c r="DB28" s="653"/>
      <c r="DC28" s="657"/>
      <c r="DD28" s="632">
        <v>2878717</v>
      </c>
      <c r="DE28" s="624"/>
      <c r="DF28" s="624"/>
      <c r="DG28" s="624"/>
      <c r="DH28" s="624"/>
      <c r="DI28" s="624"/>
      <c r="DJ28" s="624"/>
      <c r="DK28" s="625"/>
      <c r="DL28" s="632">
        <v>2878717</v>
      </c>
      <c r="DM28" s="624"/>
      <c r="DN28" s="624"/>
      <c r="DO28" s="624"/>
      <c r="DP28" s="624"/>
      <c r="DQ28" s="624"/>
      <c r="DR28" s="624"/>
      <c r="DS28" s="624"/>
      <c r="DT28" s="624"/>
      <c r="DU28" s="624"/>
      <c r="DV28" s="625"/>
      <c r="DW28" s="628">
        <v>18.399999999999999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98552</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2899493</v>
      </c>
      <c r="CS29" s="655"/>
      <c r="CT29" s="655"/>
      <c r="CU29" s="655"/>
      <c r="CV29" s="655"/>
      <c r="CW29" s="655"/>
      <c r="CX29" s="655"/>
      <c r="CY29" s="656"/>
      <c r="CZ29" s="628">
        <v>11.4</v>
      </c>
      <c r="DA29" s="653"/>
      <c r="DB29" s="653"/>
      <c r="DC29" s="657"/>
      <c r="DD29" s="632">
        <v>2878717</v>
      </c>
      <c r="DE29" s="655"/>
      <c r="DF29" s="655"/>
      <c r="DG29" s="655"/>
      <c r="DH29" s="655"/>
      <c r="DI29" s="655"/>
      <c r="DJ29" s="655"/>
      <c r="DK29" s="656"/>
      <c r="DL29" s="632">
        <v>2878717</v>
      </c>
      <c r="DM29" s="655"/>
      <c r="DN29" s="655"/>
      <c r="DO29" s="655"/>
      <c r="DP29" s="655"/>
      <c r="DQ29" s="655"/>
      <c r="DR29" s="655"/>
      <c r="DS29" s="655"/>
      <c r="DT29" s="655"/>
      <c r="DU29" s="655"/>
      <c r="DV29" s="656"/>
      <c r="DW29" s="628">
        <v>18.399999999999999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2805693</v>
      </c>
      <c r="S30" s="624"/>
      <c r="T30" s="624"/>
      <c r="U30" s="624"/>
      <c r="V30" s="624"/>
      <c r="W30" s="624"/>
      <c r="X30" s="624"/>
      <c r="Y30" s="625"/>
      <c r="Z30" s="626">
        <v>10.1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2817564</v>
      </c>
      <c r="CS30" s="624"/>
      <c r="CT30" s="624"/>
      <c r="CU30" s="624"/>
      <c r="CV30" s="624"/>
      <c r="CW30" s="624"/>
      <c r="CX30" s="624"/>
      <c r="CY30" s="625"/>
      <c r="CZ30" s="628">
        <v>11.1</v>
      </c>
      <c r="DA30" s="653"/>
      <c r="DB30" s="653"/>
      <c r="DC30" s="657"/>
      <c r="DD30" s="632">
        <v>2798941</v>
      </c>
      <c r="DE30" s="624"/>
      <c r="DF30" s="624"/>
      <c r="DG30" s="624"/>
      <c r="DH30" s="624"/>
      <c r="DI30" s="624"/>
      <c r="DJ30" s="624"/>
      <c r="DK30" s="625"/>
      <c r="DL30" s="632">
        <v>2798941</v>
      </c>
      <c r="DM30" s="624"/>
      <c r="DN30" s="624"/>
      <c r="DO30" s="624"/>
      <c r="DP30" s="624"/>
      <c r="DQ30" s="624"/>
      <c r="DR30" s="624"/>
      <c r="DS30" s="624"/>
      <c r="DT30" s="624"/>
      <c r="DU30" s="624"/>
      <c r="DV30" s="625"/>
      <c r="DW30" s="628">
        <v>17.8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97.8</v>
      </c>
      <c r="BN31" s="667"/>
      <c r="BO31" s="667"/>
      <c r="BP31" s="667"/>
      <c r="BQ31" s="668"/>
      <c r="BR31" s="679">
        <v>99.4</v>
      </c>
      <c r="BS31" s="667"/>
      <c r="BT31" s="667"/>
      <c r="BU31" s="667"/>
      <c r="BV31" s="667"/>
      <c r="BW31" s="667"/>
      <c r="BX31" s="618">
        <v>97.6</v>
      </c>
      <c r="BY31" s="667"/>
      <c r="BZ31" s="667"/>
      <c r="CA31" s="667"/>
      <c r="CB31" s="668"/>
      <c r="CD31" s="661"/>
      <c r="CE31" s="662"/>
      <c r="CF31" s="620" t="s">
        <v>300</v>
      </c>
      <c r="CG31" s="621"/>
      <c r="CH31" s="621"/>
      <c r="CI31" s="621"/>
      <c r="CJ31" s="621"/>
      <c r="CK31" s="621"/>
      <c r="CL31" s="621"/>
      <c r="CM31" s="621"/>
      <c r="CN31" s="621"/>
      <c r="CO31" s="621"/>
      <c r="CP31" s="621"/>
      <c r="CQ31" s="622"/>
      <c r="CR31" s="623">
        <v>81929</v>
      </c>
      <c r="CS31" s="655"/>
      <c r="CT31" s="655"/>
      <c r="CU31" s="655"/>
      <c r="CV31" s="655"/>
      <c r="CW31" s="655"/>
      <c r="CX31" s="655"/>
      <c r="CY31" s="656"/>
      <c r="CZ31" s="628">
        <v>0.3</v>
      </c>
      <c r="DA31" s="653"/>
      <c r="DB31" s="653"/>
      <c r="DC31" s="657"/>
      <c r="DD31" s="632">
        <v>79776</v>
      </c>
      <c r="DE31" s="655"/>
      <c r="DF31" s="655"/>
      <c r="DG31" s="655"/>
      <c r="DH31" s="655"/>
      <c r="DI31" s="655"/>
      <c r="DJ31" s="655"/>
      <c r="DK31" s="656"/>
      <c r="DL31" s="632">
        <v>79776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1426519</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97.8</v>
      </c>
      <c r="BN32" s="655"/>
      <c r="BO32" s="655"/>
      <c r="BP32" s="655"/>
      <c r="BQ32" s="678"/>
      <c r="BR32" s="680">
        <v>99.5</v>
      </c>
      <c r="BS32" s="655"/>
      <c r="BT32" s="655"/>
      <c r="BU32" s="655"/>
      <c r="BV32" s="655"/>
      <c r="BW32" s="655"/>
      <c r="BX32" s="629">
        <v>97.5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44756</v>
      </c>
      <c r="S33" s="624"/>
      <c r="T33" s="624"/>
      <c r="U33" s="624"/>
      <c r="V33" s="624"/>
      <c r="W33" s="624"/>
      <c r="X33" s="624"/>
      <c r="Y33" s="625"/>
      <c r="Z33" s="626">
        <v>0.2</v>
      </c>
      <c r="AA33" s="626"/>
      <c r="AB33" s="626"/>
      <c r="AC33" s="626"/>
      <c r="AD33" s="627">
        <v>524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99.3</v>
      </c>
      <c r="BS33" s="682"/>
      <c r="BT33" s="682"/>
      <c r="BU33" s="682"/>
      <c r="BV33" s="682"/>
      <c r="BW33" s="682"/>
      <c r="BX33" s="683">
        <v>97.7</v>
      </c>
      <c r="BY33" s="682"/>
      <c r="BZ33" s="682"/>
      <c r="CA33" s="682"/>
      <c r="CB33" s="684"/>
      <c r="CD33" s="620" t="s">
        <v>307</v>
      </c>
      <c r="CE33" s="621"/>
      <c r="CF33" s="621"/>
      <c r="CG33" s="621"/>
      <c r="CH33" s="621"/>
      <c r="CI33" s="621"/>
      <c r="CJ33" s="621"/>
      <c r="CK33" s="621"/>
      <c r="CL33" s="621"/>
      <c r="CM33" s="621"/>
      <c r="CN33" s="621"/>
      <c r="CO33" s="621"/>
      <c r="CP33" s="621"/>
      <c r="CQ33" s="622"/>
      <c r="CR33" s="623">
        <v>8875569</v>
      </c>
      <c r="CS33" s="655"/>
      <c r="CT33" s="655"/>
      <c r="CU33" s="655"/>
      <c r="CV33" s="655"/>
      <c r="CW33" s="655"/>
      <c r="CX33" s="655"/>
      <c r="CY33" s="656"/>
      <c r="CZ33" s="628">
        <v>35</v>
      </c>
      <c r="DA33" s="653"/>
      <c r="DB33" s="653"/>
      <c r="DC33" s="657"/>
      <c r="DD33" s="632">
        <v>7191561</v>
      </c>
      <c r="DE33" s="655"/>
      <c r="DF33" s="655"/>
      <c r="DG33" s="655"/>
      <c r="DH33" s="655"/>
      <c r="DI33" s="655"/>
      <c r="DJ33" s="655"/>
      <c r="DK33" s="656"/>
      <c r="DL33" s="632">
        <v>6009646</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38900</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3563367</v>
      </c>
      <c r="CS34" s="624"/>
      <c r="CT34" s="624"/>
      <c r="CU34" s="624"/>
      <c r="CV34" s="624"/>
      <c r="CW34" s="624"/>
      <c r="CX34" s="624"/>
      <c r="CY34" s="625"/>
      <c r="CZ34" s="628">
        <v>14</v>
      </c>
      <c r="DA34" s="653"/>
      <c r="DB34" s="653"/>
      <c r="DC34" s="657"/>
      <c r="DD34" s="632">
        <v>2690990</v>
      </c>
      <c r="DE34" s="624"/>
      <c r="DF34" s="624"/>
      <c r="DG34" s="624"/>
      <c r="DH34" s="624"/>
      <c r="DI34" s="624"/>
      <c r="DJ34" s="624"/>
      <c r="DK34" s="625"/>
      <c r="DL34" s="632">
        <v>2388575</v>
      </c>
      <c r="DM34" s="624"/>
      <c r="DN34" s="624"/>
      <c r="DO34" s="624"/>
      <c r="DP34" s="624"/>
      <c r="DQ34" s="624"/>
      <c r="DR34" s="624"/>
      <c r="DS34" s="624"/>
      <c r="DT34" s="624"/>
      <c r="DU34" s="624"/>
      <c r="DV34" s="625"/>
      <c r="DW34" s="628">
        <v>15.2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685973</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270777</v>
      </c>
      <c r="CS35" s="655"/>
      <c r="CT35" s="655"/>
      <c r="CU35" s="655"/>
      <c r="CV35" s="655"/>
      <c r="CW35" s="655"/>
      <c r="CX35" s="655"/>
      <c r="CY35" s="656"/>
      <c r="CZ35" s="628">
        <v>1.1000000000000001</v>
      </c>
      <c r="DA35" s="653"/>
      <c r="DB35" s="653"/>
      <c r="DC35" s="657"/>
      <c r="DD35" s="632">
        <v>205792</v>
      </c>
      <c r="DE35" s="655"/>
      <c r="DF35" s="655"/>
      <c r="DG35" s="655"/>
      <c r="DH35" s="655"/>
      <c r="DI35" s="655"/>
      <c r="DJ35" s="655"/>
      <c r="DK35" s="656"/>
      <c r="DL35" s="632">
        <v>193827</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1619756</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2531405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35442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3208120</v>
      </c>
      <c r="CS36" s="624"/>
      <c r="CT36" s="624"/>
      <c r="CU36" s="624"/>
      <c r="CV36" s="624"/>
      <c r="CW36" s="624"/>
      <c r="CX36" s="624"/>
      <c r="CY36" s="625"/>
      <c r="CZ36" s="628">
        <v>12.6</v>
      </c>
      <c r="DA36" s="653"/>
      <c r="DB36" s="653"/>
      <c r="DC36" s="657"/>
      <c r="DD36" s="632">
        <v>2842202</v>
      </c>
      <c r="DE36" s="624"/>
      <c r="DF36" s="624"/>
      <c r="DG36" s="624"/>
      <c r="DH36" s="624"/>
      <c r="DI36" s="624"/>
      <c r="DJ36" s="624"/>
      <c r="DK36" s="625"/>
      <c r="DL36" s="632">
        <v>2537131</v>
      </c>
      <c r="DM36" s="624"/>
      <c r="DN36" s="624"/>
      <c r="DO36" s="624"/>
      <c r="DP36" s="624"/>
      <c r="DQ36" s="624"/>
      <c r="DR36" s="624"/>
      <c r="DS36" s="624"/>
      <c r="DT36" s="624"/>
      <c r="DU36" s="624"/>
      <c r="DV36" s="625"/>
      <c r="DW36" s="628">
        <v>16.2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927397</v>
      </c>
      <c r="S37" s="624"/>
      <c r="T37" s="624"/>
      <c r="U37" s="624"/>
      <c r="V37" s="624"/>
      <c r="W37" s="624"/>
      <c r="X37" s="624"/>
      <c r="Y37" s="625"/>
      <c r="Z37" s="626">
        <v>3.3</v>
      </c>
      <c r="AA37" s="626"/>
      <c r="AB37" s="626"/>
      <c r="AC37" s="626"/>
      <c r="AD37" s="627">
        <v>249137</v>
      </c>
      <c r="AE37" s="627"/>
      <c r="AF37" s="627"/>
      <c r="AG37" s="627"/>
      <c r="AH37" s="627"/>
      <c r="AI37" s="627"/>
      <c r="AJ37" s="627"/>
      <c r="AK37" s="627"/>
      <c r="AL37" s="628">
        <v>1.6</v>
      </c>
      <c r="AM37" s="629"/>
      <c r="AN37" s="629"/>
      <c r="AO37" s="630"/>
      <c r="AQ37" s="686" t="s">
        <v>319</v>
      </c>
      <c r="AR37" s="687"/>
      <c r="AS37" s="687"/>
      <c r="AT37" s="687"/>
      <c r="AU37" s="687"/>
      <c r="AV37" s="687"/>
      <c r="AW37" s="687"/>
      <c r="AX37" s="687"/>
      <c r="AY37" s="688"/>
      <c r="AZ37" s="623">
        <v>907000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15176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733567</v>
      </c>
      <c r="CS37" s="655"/>
      <c r="CT37" s="655"/>
      <c r="CU37" s="655"/>
      <c r="CV37" s="655"/>
      <c r="CW37" s="655"/>
      <c r="CX37" s="655"/>
      <c r="CY37" s="656"/>
      <c r="CZ37" s="628">
        <v>2.9</v>
      </c>
      <c r="DA37" s="653"/>
      <c r="DB37" s="653"/>
      <c r="DC37" s="657"/>
      <c r="DD37" s="632">
        <v>732772</v>
      </c>
      <c r="DE37" s="655"/>
      <c r="DF37" s="655"/>
      <c r="DG37" s="655"/>
      <c r="DH37" s="655"/>
      <c r="DI37" s="655"/>
      <c r="DJ37" s="655"/>
      <c r="DK37" s="656"/>
      <c r="DL37" s="632">
        <v>732772</v>
      </c>
      <c r="DM37" s="655"/>
      <c r="DN37" s="655"/>
      <c r="DO37" s="655"/>
      <c r="DP37" s="655"/>
      <c r="DQ37" s="655"/>
      <c r="DR37" s="655"/>
      <c r="DS37" s="655"/>
      <c r="DT37" s="655"/>
      <c r="DU37" s="655"/>
      <c r="DV37" s="656"/>
      <c r="DW37" s="628">
        <v>4.7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2913700</v>
      </c>
      <c r="S38" s="624"/>
      <c r="T38" s="624"/>
      <c r="U38" s="624"/>
      <c r="V38" s="624"/>
      <c r="W38" s="624"/>
      <c r="X38" s="624"/>
      <c r="Y38" s="625"/>
      <c r="Z38" s="626">
        <v>10.5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297353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5746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1047208</v>
      </c>
      <c r="CS38" s="624"/>
      <c r="CT38" s="624"/>
      <c r="CU38" s="624"/>
      <c r="CV38" s="624"/>
      <c r="CW38" s="624"/>
      <c r="CX38" s="624"/>
      <c r="CY38" s="625"/>
      <c r="CZ38" s="628">
        <v>4.0999999999999996</v>
      </c>
      <c r="DA38" s="653"/>
      <c r="DB38" s="653"/>
      <c r="DC38" s="657"/>
      <c r="DD38" s="632">
        <v>785684</v>
      </c>
      <c r="DE38" s="624"/>
      <c r="DF38" s="624"/>
      <c r="DG38" s="624"/>
      <c r="DH38" s="624"/>
      <c r="DI38" s="624"/>
      <c r="DJ38" s="624"/>
      <c r="DK38" s="625"/>
      <c r="DL38" s="632">
        <v>664113</v>
      </c>
      <c r="DM38" s="624"/>
      <c r="DN38" s="624"/>
      <c r="DO38" s="624"/>
      <c r="DP38" s="624"/>
      <c r="DQ38" s="624"/>
      <c r="DR38" s="624"/>
      <c r="DS38" s="624"/>
      <c r="DT38" s="624"/>
      <c r="DU38" s="624"/>
      <c r="DV38" s="625"/>
      <c r="DW38" s="628">
        <v>4.2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279844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8621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340606</v>
      </c>
      <c r="CS39" s="655"/>
      <c r="CT39" s="655"/>
      <c r="CU39" s="655"/>
      <c r="CV39" s="655"/>
      <c r="CW39" s="655"/>
      <c r="CX39" s="655"/>
      <c r="CY39" s="656"/>
      <c r="CZ39" s="628">
        <v>1.3</v>
      </c>
      <c r="DA39" s="653"/>
      <c r="DB39" s="653"/>
      <c r="DC39" s="657"/>
      <c r="DD39" s="632">
        <v>233488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109300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35027</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445491</v>
      </c>
      <c r="CS40" s="624"/>
      <c r="CT40" s="624"/>
      <c r="CU40" s="624"/>
      <c r="CV40" s="624"/>
      <c r="CW40" s="624"/>
      <c r="CX40" s="624"/>
      <c r="CY40" s="625"/>
      <c r="CZ40" s="628">
        <v>1.8</v>
      </c>
      <c r="DA40" s="653"/>
      <c r="DB40" s="653"/>
      <c r="DC40" s="657"/>
      <c r="DD40" s="632">
        <v>433405</v>
      </c>
      <c r="DE40" s="624"/>
      <c r="DF40" s="624"/>
      <c r="DG40" s="624"/>
      <c r="DH40" s="624"/>
      <c r="DI40" s="624"/>
      <c r="DJ40" s="624"/>
      <c r="DK40" s="625"/>
      <c r="DL40" s="632">
        <v>226000</v>
      </c>
      <c r="DM40" s="624"/>
      <c r="DN40" s="624"/>
      <c r="DO40" s="624"/>
      <c r="DP40" s="624"/>
      <c r="DQ40" s="624"/>
      <c r="DR40" s="624"/>
      <c r="DS40" s="624"/>
      <c r="DT40" s="624"/>
      <c r="DU40" s="624"/>
      <c r="DV40" s="625"/>
      <c r="DW40" s="628">
        <v>1.4</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27711392</v>
      </c>
      <c r="S41" s="696"/>
      <c r="T41" s="696"/>
      <c r="U41" s="696"/>
      <c r="V41" s="696"/>
      <c r="W41" s="696"/>
      <c r="X41" s="696"/>
      <c r="Y41" s="700"/>
      <c r="Z41" s="701">
        <v>100</v>
      </c>
      <c r="AA41" s="701"/>
      <c r="AB41" s="701"/>
      <c r="AC41" s="701"/>
      <c r="AD41" s="702">
        <v>15573890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322015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690166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4752894</v>
      </c>
      <c r="CS42" s="655"/>
      <c r="CT42" s="655"/>
      <c r="CU42" s="655"/>
      <c r="CV42" s="655"/>
      <c r="CW42" s="655"/>
      <c r="CX42" s="655"/>
      <c r="CY42" s="656"/>
      <c r="CZ42" s="628">
        <v>18.7</v>
      </c>
      <c r="DA42" s="653"/>
      <c r="DB42" s="653"/>
      <c r="DC42" s="657"/>
      <c r="DD42" s="632">
        <v>826068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139731</v>
      </c>
      <c r="CS43" s="655"/>
      <c r="CT43" s="655"/>
      <c r="CU43" s="655"/>
      <c r="CV43" s="655"/>
      <c r="CW43" s="655"/>
      <c r="CX43" s="655"/>
      <c r="CY43" s="656"/>
      <c r="CZ43" s="628">
        <v>0.6</v>
      </c>
      <c r="DA43" s="653"/>
      <c r="DB43" s="653"/>
      <c r="DC43" s="657"/>
      <c r="DD43" s="632">
        <v>132587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4129744</v>
      </c>
      <c r="CS44" s="624"/>
      <c r="CT44" s="624"/>
      <c r="CU44" s="624"/>
      <c r="CV44" s="624"/>
      <c r="CW44" s="624"/>
      <c r="CX44" s="624"/>
      <c r="CY44" s="625"/>
      <c r="CZ44" s="628">
        <v>16.3</v>
      </c>
      <c r="DA44" s="629"/>
      <c r="DB44" s="629"/>
      <c r="DC44" s="635"/>
      <c r="DD44" s="632">
        <v>640287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942394</v>
      </c>
      <c r="CS45" s="655"/>
      <c r="CT45" s="655"/>
      <c r="CU45" s="655"/>
      <c r="CV45" s="655"/>
      <c r="CW45" s="655"/>
      <c r="CX45" s="655"/>
      <c r="CY45" s="656"/>
      <c r="CZ45" s="628">
        <v>3.7</v>
      </c>
      <c r="DA45" s="653"/>
      <c r="DB45" s="653"/>
      <c r="DC45" s="657"/>
      <c r="DD45" s="632">
        <v>40745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3159868</v>
      </c>
      <c r="CS46" s="624"/>
      <c r="CT46" s="624"/>
      <c r="CU46" s="624"/>
      <c r="CV46" s="624"/>
      <c r="CW46" s="624"/>
      <c r="CX46" s="624"/>
      <c r="CY46" s="625"/>
      <c r="CZ46" s="628">
        <v>12.4</v>
      </c>
      <c r="DA46" s="629"/>
      <c r="DB46" s="629"/>
      <c r="DC46" s="635"/>
      <c r="DD46" s="632">
        <v>585310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623150</v>
      </c>
      <c r="CS47" s="655"/>
      <c r="CT47" s="655"/>
      <c r="CU47" s="655"/>
      <c r="CV47" s="655"/>
      <c r="CW47" s="655"/>
      <c r="CX47" s="655"/>
      <c r="CY47" s="656"/>
      <c r="CZ47" s="628">
        <v>2.5</v>
      </c>
      <c r="DA47" s="653"/>
      <c r="DB47" s="653"/>
      <c r="DC47" s="657"/>
      <c r="DD47" s="632">
        <v>185781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25386500</v>
      </c>
      <c r="CS49" s="682"/>
      <c r="CT49" s="682"/>
      <c r="CU49" s="682"/>
      <c r="CV49" s="682"/>
      <c r="CW49" s="682"/>
      <c r="CX49" s="682"/>
      <c r="CY49" s="711"/>
      <c r="CZ49" s="703">
        <v>100</v>
      </c>
      <c r="DA49" s="712"/>
      <c r="DB49" s="712"/>
      <c r="DC49" s="713"/>
      <c r="DD49" s="714">
        <v>17130641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4q4FTLFfMR1KJIg2lEScT5fxWab/53U/DKg6gTp0AHNwC/FFc84UAzb9WNl51aVFYVcKYoyRMawq8gugi3m4Q==" saltValue="smp+C5v4opqiZagej4hj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27809</v>
      </c>
      <c r="R7" s="753"/>
      <c r="S7" s="753"/>
      <c r="T7" s="753"/>
      <c r="U7" s="753"/>
      <c r="V7" s="753">
        <v>25484</v>
      </c>
      <c r="W7" s="753"/>
      <c r="X7" s="753"/>
      <c r="Y7" s="753"/>
      <c r="Z7" s="753"/>
      <c r="AA7" s="753">
        <v>2325</v>
      </c>
      <c r="AB7" s="753"/>
      <c r="AC7" s="753"/>
      <c r="AD7" s="753"/>
      <c r="AE7" s="754"/>
      <c r="AF7" s="755">
        <v>1292</v>
      </c>
      <c r="AG7" s="756"/>
      <c r="AH7" s="756"/>
      <c r="AI7" s="756"/>
      <c r="AJ7" s="757"/>
      <c r="AK7" s="758">
        <v>686</v>
      </c>
      <c r="AL7" s="759"/>
      <c r="AM7" s="759"/>
      <c r="AN7" s="759"/>
      <c r="AO7" s="759"/>
      <c r="AP7" s="759">
        <v>28672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23</v>
      </c>
      <c r="CI7" s="744"/>
      <c r="CJ7" s="744"/>
      <c r="CK7" s="744"/>
      <c r="CL7" s="745"/>
      <c r="CM7" s="743">
        <v>522</v>
      </c>
      <c r="CN7" s="744"/>
      <c r="CO7" s="744"/>
      <c r="CP7" s="744"/>
      <c r="CQ7" s="745"/>
      <c r="CR7" s="743">
        <v>6</v>
      </c>
      <c r="CS7" s="744"/>
      <c r="CT7" s="744"/>
      <c r="CU7" s="744"/>
      <c r="CV7" s="745"/>
      <c r="CW7" s="743" t="s">
        <v>551</v>
      </c>
      <c r="CX7" s="744"/>
      <c r="CY7" s="744"/>
      <c r="CZ7" s="744"/>
      <c r="DA7" s="745"/>
      <c r="DB7" s="743" t="s">
        <v>551</v>
      </c>
      <c r="DC7" s="744"/>
      <c r="DD7" s="744"/>
      <c r="DE7" s="744"/>
      <c r="DF7" s="745"/>
      <c r="DG7" s="743">
        <v>315</v>
      </c>
      <c r="DH7" s="744"/>
      <c r="DI7" s="744"/>
      <c r="DJ7" s="744"/>
      <c r="DK7" s="745"/>
      <c r="DL7" s="743" t="s">
        <v>551</v>
      </c>
      <c r="DM7" s="744"/>
      <c r="DN7" s="744"/>
      <c r="DO7" s="744"/>
      <c r="DP7" s="745"/>
      <c r="DQ7" s="743">
        <v>326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-2</v>
      </c>
      <c r="CI8" s="777"/>
      <c r="CJ8" s="777"/>
      <c r="CK8" s="777"/>
      <c r="CL8" s="778"/>
      <c r="CM8" s="776">
        <v>265</v>
      </c>
      <c r="CN8" s="777"/>
      <c r="CO8" s="777"/>
      <c r="CP8" s="777"/>
      <c r="CQ8" s="778"/>
      <c r="CR8" s="776">
        <v>252</v>
      </c>
      <c r="CS8" s="777"/>
      <c r="CT8" s="777"/>
      <c r="CU8" s="777"/>
      <c r="CV8" s="778"/>
      <c r="CW8" s="776">
        <v>5</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559</v>
      </c>
      <c r="BT9" s="774"/>
      <c r="BU9" s="774"/>
      <c r="BV9" s="774"/>
      <c r="BW9" s="774"/>
      <c r="BX9" s="774"/>
      <c r="BY9" s="774"/>
      <c r="BZ9" s="774"/>
      <c r="CA9" s="774"/>
      <c r="CB9" s="774"/>
      <c r="CC9" s="774"/>
      <c r="CD9" s="774"/>
      <c r="CE9" s="774"/>
      <c r="CF9" s="774"/>
      <c r="CG9" s="775"/>
      <c r="CH9" s="776">
        <v>2</v>
      </c>
      <c r="CI9" s="777"/>
      <c r="CJ9" s="777"/>
      <c r="CK9" s="777"/>
      <c r="CL9" s="778"/>
      <c r="CM9" s="776">
        <v>12</v>
      </c>
      <c r="CN9" s="777"/>
      <c r="CO9" s="777"/>
      <c r="CP9" s="777"/>
      <c r="CQ9" s="778"/>
      <c r="CR9" s="776">
        <v>1</v>
      </c>
      <c r="CS9" s="777"/>
      <c r="CT9" s="777"/>
      <c r="CU9" s="777"/>
      <c r="CV9" s="778"/>
      <c r="CW9" s="776" t="s">
        <v>551</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27809</v>
      </c>
      <c r="R23" s="793"/>
      <c r="S23" s="793"/>
      <c r="T23" s="793"/>
      <c r="U23" s="793"/>
      <c r="V23" s="793">
        <v>25484</v>
      </c>
      <c r="W23" s="793"/>
      <c r="X23" s="793"/>
      <c r="Y23" s="793"/>
      <c r="Z23" s="793"/>
      <c r="AA23" s="793">
        <v>2325</v>
      </c>
      <c r="AB23" s="793"/>
      <c r="AC23" s="793"/>
      <c r="AD23" s="793"/>
      <c r="AE23" s="794"/>
      <c r="AF23" s="795">
        <v>1292</v>
      </c>
      <c r="AG23" s="793"/>
      <c r="AH23" s="793"/>
      <c r="AI23" s="793"/>
      <c r="AJ23" s="796"/>
      <c r="AK23" s="797"/>
      <c r="AL23" s="798"/>
      <c r="AM23" s="798"/>
      <c r="AN23" s="798"/>
      <c r="AO23" s="798"/>
      <c r="AP23" s="793">
        <v>28672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4462</v>
      </c>
      <c r="R28" s="823"/>
      <c r="S28" s="823"/>
      <c r="T28" s="823"/>
      <c r="U28" s="823"/>
      <c r="V28" s="823">
        <v>4426</v>
      </c>
      <c r="W28" s="823"/>
      <c r="X28" s="823"/>
      <c r="Y28" s="823"/>
      <c r="Z28" s="823"/>
      <c r="AA28" s="823">
        <v>35</v>
      </c>
      <c r="AB28" s="823"/>
      <c r="AC28" s="823"/>
      <c r="AD28" s="823"/>
      <c r="AE28" s="824"/>
      <c r="AF28" s="825">
        <v>35</v>
      </c>
      <c r="AG28" s="823"/>
      <c r="AH28" s="823"/>
      <c r="AI28" s="823"/>
      <c r="AJ28" s="826"/>
      <c r="AK28" s="827">
        <v>295</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1498</v>
      </c>
      <c r="R29" s="784"/>
      <c r="S29" s="784"/>
      <c r="T29" s="784"/>
      <c r="U29" s="784"/>
      <c r="V29" s="784">
        <v>1476</v>
      </c>
      <c r="W29" s="784"/>
      <c r="X29" s="784"/>
      <c r="Y29" s="784"/>
      <c r="Z29" s="784"/>
      <c r="AA29" s="784">
        <v>23</v>
      </c>
      <c r="AB29" s="784"/>
      <c r="AC29" s="784"/>
      <c r="AD29" s="784"/>
      <c r="AE29" s="785"/>
      <c r="AF29" s="786">
        <v>23</v>
      </c>
      <c r="AG29" s="787"/>
      <c r="AH29" s="787"/>
      <c r="AI29" s="787"/>
      <c r="AJ29" s="788"/>
      <c r="AK29" s="834">
        <v>703</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99</v>
      </c>
      <c r="R30" s="784"/>
      <c r="S30" s="784"/>
      <c r="T30" s="784"/>
      <c r="U30" s="784"/>
      <c r="V30" s="784">
        <v>96</v>
      </c>
      <c r="W30" s="784"/>
      <c r="X30" s="784"/>
      <c r="Y30" s="784"/>
      <c r="Z30" s="784"/>
      <c r="AA30" s="784">
        <v>3</v>
      </c>
      <c r="AB30" s="784"/>
      <c r="AC30" s="784"/>
      <c r="AD30" s="784"/>
      <c r="AE30" s="785"/>
      <c r="AF30" s="786">
        <v>3</v>
      </c>
      <c r="AG30" s="787"/>
      <c r="AH30" s="787"/>
      <c r="AI30" s="787"/>
      <c r="AJ30" s="788"/>
      <c r="AK30" s="834">
        <v>27</v>
      </c>
      <c r="AL30" s="830"/>
      <c r="AM30" s="830"/>
      <c r="AN30" s="830"/>
      <c r="AO30" s="830"/>
      <c r="AP30" s="830">
        <v>28</v>
      </c>
      <c r="AQ30" s="830"/>
      <c r="AR30" s="830"/>
      <c r="AS30" s="830"/>
      <c r="AT30" s="830"/>
      <c r="AU30" s="830">
        <v>14</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1410</v>
      </c>
      <c r="R31" s="784"/>
      <c r="S31" s="784"/>
      <c r="T31" s="784"/>
      <c r="U31" s="784"/>
      <c r="V31" s="784">
        <v>1428</v>
      </c>
      <c r="W31" s="784"/>
      <c r="X31" s="784"/>
      <c r="Y31" s="784"/>
      <c r="Z31" s="784"/>
      <c r="AA31" s="784">
        <v>-18</v>
      </c>
      <c r="AB31" s="784"/>
      <c r="AC31" s="784"/>
      <c r="AD31" s="784"/>
      <c r="AE31" s="785"/>
      <c r="AF31" s="786">
        <v>625</v>
      </c>
      <c r="AG31" s="787"/>
      <c r="AH31" s="787"/>
      <c r="AI31" s="787"/>
      <c r="AJ31" s="788"/>
      <c r="AK31" s="834">
        <v>280</v>
      </c>
      <c r="AL31" s="830"/>
      <c r="AM31" s="830"/>
      <c r="AN31" s="830"/>
      <c r="AO31" s="830"/>
      <c r="AP31" s="830">
        <v>5666</v>
      </c>
      <c r="AQ31" s="830"/>
      <c r="AR31" s="830"/>
      <c r="AS31" s="830"/>
      <c r="AT31" s="830"/>
      <c r="AU31" s="830">
        <v>2606</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12</v>
      </c>
      <c r="R32" s="784"/>
      <c r="S32" s="784"/>
      <c r="T32" s="784"/>
      <c r="U32" s="784"/>
      <c r="V32" s="784">
        <v>9</v>
      </c>
      <c r="W32" s="784"/>
      <c r="X32" s="784"/>
      <c r="Y32" s="784"/>
      <c r="Z32" s="784"/>
      <c r="AA32" s="784">
        <v>3</v>
      </c>
      <c r="AB32" s="784"/>
      <c r="AC32" s="784"/>
      <c r="AD32" s="784"/>
      <c r="AE32" s="785"/>
      <c r="AF32" s="786">
        <v>72</v>
      </c>
      <c r="AG32" s="787"/>
      <c r="AH32" s="787"/>
      <c r="AI32" s="787"/>
      <c r="AJ32" s="788"/>
      <c r="AK32" s="834" t="s">
        <v>551</v>
      </c>
      <c r="AL32" s="830"/>
      <c r="AM32" s="830"/>
      <c r="AN32" s="830"/>
      <c r="AO32" s="830"/>
      <c r="AP32" s="830">
        <v>9</v>
      </c>
      <c r="AQ32" s="830"/>
      <c r="AR32" s="830"/>
      <c r="AS32" s="830"/>
      <c r="AT32" s="830"/>
      <c r="AU32" s="830" t="s">
        <v>551</v>
      </c>
      <c r="AV32" s="830"/>
      <c r="AW32" s="830"/>
      <c r="AX32" s="830"/>
      <c r="AY32" s="830"/>
      <c r="AZ32" s="831" t="s">
        <v>551</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943</v>
      </c>
      <c r="R33" s="784"/>
      <c r="S33" s="784"/>
      <c r="T33" s="784"/>
      <c r="U33" s="784"/>
      <c r="V33" s="784">
        <v>868</v>
      </c>
      <c r="W33" s="784"/>
      <c r="X33" s="784"/>
      <c r="Y33" s="784"/>
      <c r="Z33" s="784"/>
      <c r="AA33" s="784">
        <v>75</v>
      </c>
      <c r="AB33" s="784"/>
      <c r="AC33" s="784"/>
      <c r="AD33" s="784"/>
      <c r="AE33" s="785"/>
      <c r="AF33" s="786">
        <v>595</v>
      </c>
      <c r="AG33" s="787"/>
      <c r="AH33" s="787"/>
      <c r="AI33" s="787"/>
      <c r="AJ33" s="788"/>
      <c r="AK33" s="834">
        <v>292</v>
      </c>
      <c r="AL33" s="830"/>
      <c r="AM33" s="830"/>
      <c r="AN33" s="830"/>
      <c r="AO33" s="830"/>
      <c r="AP33" s="830">
        <v>5217</v>
      </c>
      <c r="AQ33" s="830"/>
      <c r="AR33" s="830"/>
      <c r="AS33" s="830"/>
      <c r="AT33" s="830"/>
      <c r="AU33" s="830">
        <v>2661</v>
      </c>
      <c r="AV33" s="830"/>
      <c r="AW33" s="830"/>
      <c r="AX33" s="830"/>
      <c r="AY33" s="830"/>
      <c r="AZ33" s="831" t="s">
        <v>551</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3902</v>
      </c>
      <c r="R34" s="784"/>
      <c r="S34" s="784"/>
      <c r="T34" s="784"/>
      <c r="U34" s="784"/>
      <c r="V34" s="784">
        <v>3979</v>
      </c>
      <c r="W34" s="784"/>
      <c r="X34" s="784"/>
      <c r="Y34" s="784"/>
      <c r="Z34" s="784"/>
      <c r="AA34" s="784">
        <v>-77</v>
      </c>
      <c r="AB34" s="784"/>
      <c r="AC34" s="784"/>
      <c r="AD34" s="784"/>
      <c r="AE34" s="785"/>
      <c r="AF34" s="786">
        <v>3392</v>
      </c>
      <c r="AG34" s="787"/>
      <c r="AH34" s="787"/>
      <c r="AI34" s="787"/>
      <c r="AJ34" s="788"/>
      <c r="AK34" s="834">
        <v>907</v>
      </c>
      <c r="AL34" s="830"/>
      <c r="AM34" s="830"/>
      <c r="AN34" s="830"/>
      <c r="AO34" s="830"/>
      <c r="AP34" s="830">
        <v>293</v>
      </c>
      <c r="AQ34" s="830"/>
      <c r="AR34" s="830"/>
      <c r="AS34" s="830"/>
      <c r="AT34" s="830"/>
      <c r="AU34" s="830">
        <v>199</v>
      </c>
      <c r="AV34" s="830"/>
      <c r="AW34" s="830"/>
      <c r="AX34" s="830"/>
      <c r="AY34" s="830"/>
      <c r="AZ34" s="831" t="s">
        <v>551</v>
      </c>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6</v>
      </c>
      <c r="R35" s="784"/>
      <c r="S35" s="784"/>
      <c r="T35" s="784"/>
      <c r="U35" s="784"/>
      <c r="V35" s="784">
        <v>3</v>
      </c>
      <c r="W35" s="784"/>
      <c r="X35" s="784"/>
      <c r="Y35" s="784"/>
      <c r="Z35" s="784"/>
      <c r="AA35" s="784">
        <v>3</v>
      </c>
      <c r="AB35" s="784"/>
      <c r="AC35" s="784"/>
      <c r="AD35" s="784"/>
      <c r="AE35" s="785"/>
      <c r="AF35" s="786" t="s">
        <v>122</v>
      </c>
      <c r="AG35" s="787"/>
      <c r="AH35" s="787"/>
      <c r="AI35" s="787"/>
      <c r="AJ35" s="788"/>
      <c r="AK35" s="834">
        <v>5</v>
      </c>
      <c r="AL35" s="830"/>
      <c r="AM35" s="830"/>
      <c r="AN35" s="830"/>
      <c r="AO35" s="830"/>
      <c r="AP35" s="830" t="s">
        <v>551</v>
      </c>
      <c r="AQ35" s="830"/>
      <c r="AR35" s="830"/>
      <c r="AS35" s="830"/>
      <c r="AT35" s="830"/>
      <c r="AU35" s="830" t="s">
        <v>551</v>
      </c>
      <c r="AV35" s="830"/>
      <c r="AW35" s="830"/>
      <c r="AX35" s="830"/>
      <c r="AY35" s="830"/>
      <c r="AZ35" s="831" t="s">
        <v>551</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4745</v>
      </c>
      <c r="AG63" s="844"/>
      <c r="AH63" s="844"/>
      <c r="AI63" s="844"/>
      <c r="AJ63" s="845"/>
      <c r="AK63" s="846"/>
      <c r="AL63" s="841"/>
      <c r="AM63" s="841"/>
      <c r="AN63" s="841"/>
      <c r="AO63" s="841"/>
      <c r="AP63" s="844">
        <v>11213</v>
      </c>
      <c r="AQ63" s="844"/>
      <c r="AR63" s="844"/>
      <c r="AS63" s="844"/>
      <c r="AT63" s="844"/>
      <c r="AU63" s="844">
        <v>5480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0" t="s">
        <v>552</v>
      </c>
      <c r="C68" s="871"/>
      <c r="D68" s="871"/>
      <c r="E68" s="871"/>
      <c r="F68" s="871"/>
      <c r="G68" s="871"/>
      <c r="H68" s="871"/>
      <c r="I68" s="871"/>
      <c r="J68" s="871"/>
      <c r="K68" s="871"/>
      <c r="L68" s="871"/>
      <c r="M68" s="871"/>
      <c r="N68" s="871"/>
      <c r="O68" s="871"/>
      <c r="P68" s="872"/>
      <c r="Q68" s="869">
        <v>2063</v>
      </c>
      <c r="R68" s="866"/>
      <c r="S68" s="866"/>
      <c r="T68" s="866"/>
      <c r="U68" s="866"/>
      <c r="V68" s="866">
        <v>1802</v>
      </c>
      <c r="W68" s="866"/>
      <c r="X68" s="866"/>
      <c r="Y68" s="866"/>
      <c r="Z68" s="866"/>
      <c r="AA68" s="866">
        <v>261</v>
      </c>
      <c r="AB68" s="866"/>
      <c r="AC68" s="866"/>
      <c r="AD68" s="866"/>
      <c r="AE68" s="866"/>
      <c r="AF68" s="866">
        <v>261</v>
      </c>
      <c r="AG68" s="866"/>
      <c r="AH68" s="866"/>
      <c r="AI68" s="866"/>
      <c r="AJ68" s="866"/>
      <c r="AK68" s="866" t="s">
        <v>551</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1017156</v>
      </c>
      <c r="R69" s="830"/>
      <c r="S69" s="830"/>
      <c r="T69" s="830"/>
      <c r="U69" s="830"/>
      <c r="V69" s="830">
        <v>995709</v>
      </c>
      <c r="W69" s="830"/>
      <c r="X69" s="830"/>
      <c r="Y69" s="830"/>
      <c r="Z69" s="830"/>
      <c r="AA69" s="830">
        <v>21447</v>
      </c>
      <c r="AB69" s="830"/>
      <c r="AC69" s="830"/>
      <c r="AD69" s="830"/>
      <c r="AE69" s="830"/>
      <c r="AF69" s="830">
        <v>21447</v>
      </c>
      <c r="AG69" s="830"/>
      <c r="AH69" s="830"/>
      <c r="AI69" s="830"/>
      <c r="AJ69" s="830"/>
      <c r="AK69" s="830">
        <v>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103</v>
      </c>
      <c r="R70" s="830"/>
      <c r="S70" s="830"/>
      <c r="T70" s="830"/>
      <c r="U70" s="830"/>
      <c r="V70" s="830">
        <v>103</v>
      </c>
      <c r="W70" s="830"/>
      <c r="X70" s="830"/>
      <c r="Y70" s="830"/>
      <c r="Z70" s="830"/>
      <c r="AA70" s="830">
        <v>0</v>
      </c>
      <c r="AB70" s="830"/>
      <c r="AC70" s="830"/>
      <c r="AD70" s="830"/>
      <c r="AE70" s="830"/>
      <c r="AF70" s="830">
        <v>0</v>
      </c>
      <c r="AG70" s="830"/>
      <c r="AH70" s="830"/>
      <c r="AI70" s="830"/>
      <c r="AJ70" s="830"/>
      <c r="AK70" s="830">
        <v>103</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10100</v>
      </c>
      <c r="R71" s="830"/>
      <c r="S71" s="830"/>
      <c r="T71" s="830"/>
      <c r="U71" s="830"/>
      <c r="V71" s="830">
        <v>9911</v>
      </c>
      <c r="W71" s="830"/>
      <c r="X71" s="830"/>
      <c r="Y71" s="830"/>
      <c r="Z71" s="830"/>
      <c r="AA71" s="830">
        <v>190</v>
      </c>
      <c r="AB71" s="830"/>
      <c r="AC71" s="830"/>
      <c r="AD71" s="830"/>
      <c r="AE71" s="830"/>
      <c r="AF71" s="830">
        <v>190</v>
      </c>
      <c r="AG71" s="830"/>
      <c r="AH71" s="830"/>
      <c r="AI71" s="830"/>
      <c r="AJ71" s="830"/>
      <c r="AK71" s="830">
        <v>59</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56045</v>
      </c>
      <c r="R72" s="830"/>
      <c r="S72" s="830"/>
      <c r="T72" s="830"/>
      <c r="U72" s="830"/>
      <c r="V72" s="830">
        <v>55253</v>
      </c>
      <c r="W72" s="830"/>
      <c r="X72" s="830"/>
      <c r="Y72" s="830"/>
      <c r="Z72" s="830"/>
      <c r="AA72" s="830">
        <v>792</v>
      </c>
      <c r="AB72" s="830"/>
      <c r="AC72" s="830"/>
      <c r="AD72" s="830"/>
      <c r="AE72" s="830"/>
      <c r="AF72" s="830">
        <v>792</v>
      </c>
      <c r="AG72" s="830"/>
      <c r="AH72" s="830"/>
      <c r="AI72" s="830"/>
      <c r="AJ72" s="830"/>
      <c r="AK72" s="830">
        <v>8352</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22690</v>
      </c>
      <c r="AG88" s="844"/>
      <c r="AH88" s="844"/>
      <c r="AI88" s="844"/>
      <c r="AJ88" s="844"/>
      <c r="AK88" s="841"/>
      <c r="AL88" s="841"/>
      <c r="AM88" s="841"/>
      <c r="AN88" s="841"/>
      <c r="AO88" s="841"/>
      <c r="AP88" s="844" t="s">
        <v>489</v>
      </c>
      <c r="AQ88" s="844"/>
      <c r="AR88" s="844"/>
      <c r="AS88" s="844"/>
      <c r="AT88" s="844"/>
      <c r="AU88" s="844" t="s">
        <v>489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259</v>
      </c>
      <c r="CS102" s="852"/>
      <c r="CT102" s="852"/>
      <c r="CU102" s="852"/>
      <c r="CV102" s="891"/>
      <c r="CW102" s="890">
        <v>5</v>
      </c>
      <c r="CX102" s="852"/>
      <c r="CY102" s="852"/>
      <c r="CZ102" s="852"/>
      <c r="DA102" s="891"/>
      <c r="DB102" s="890" t="s">
        <v>489</v>
      </c>
      <c r="DC102" s="852"/>
      <c r="DD102" s="852"/>
      <c r="DE102" s="852"/>
      <c r="DF102" s="891"/>
      <c r="DG102" s="890">
        <v>315</v>
      </c>
      <c r="DH102" s="852"/>
      <c r="DI102" s="852"/>
      <c r="DJ102" s="852"/>
      <c r="DK102" s="891"/>
      <c r="DL102" s="890" t="s">
        <v>489</v>
      </c>
      <c r="DM102" s="852"/>
      <c r="DN102" s="852"/>
      <c r="DO102" s="852"/>
      <c r="DP102" s="891"/>
      <c r="DQ102" s="890">
        <v>326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2831298</v>
      </c>
      <c r="AB110" s="900"/>
      <c r="AC110" s="900"/>
      <c r="AD110" s="900"/>
      <c r="AE110" s="901"/>
      <c r="AF110" s="902">
        <v>3003104</v>
      </c>
      <c r="AG110" s="900"/>
      <c r="AH110" s="900"/>
      <c r="AI110" s="900"/>
      <c r="AJ110" s="901"/>
      <c r="AK110" s="902">
        <v>2899493</v>
      </c>
      <c r="AL110" s="900"/>
      <c r="AM110" s="900"/>
      <c r="AN110" s="900"/>
      <c r="AO110" s="901"/>
      <c r="AP110" s="903">
        <v>23.1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29139898</v>
      </c>
      <c r="BR110" s="931"/>
      <c r="BS110" s="931"/>
      <c r="BT110" s="931"/>
      <c r="BU110" s="931"/>
      <c r="BV110" s="931">
        <v>28575421</v>
      </c>
      <c r="BW110" s="931"/>
      <c r="BX110" s="931"/>
      <c r="BY110" s="931"/>
      <c r="BZ110" s="931"/>
      <c r="CA110" s="931">
        <v>28671557</v>
      </c>
      <c r="CB110" s="931"/>
      <c r="CC110" s="931"/>
      <c r="CD110" s="931"/>
      <c r="CE110" s="931"/>
      <c r="CF110" s="944">
        <v>228.1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129130</v>
      </c>
      <c r="BR111" s="926"/>
      <c r="BS111" s="926"/>
      <c r="BT111" s="926"/>
      <c r="BU111" s="926"/>
      <c r="BV111" s="926">
        <v>129130</v>
      </c>
      <c r="BW111" s="926"/>
      <c r="BX111" s="926"/>
      <c r="BY111" s="926"/>
      <c r="BZ111" s="926"/>
      <c r="CA111" s="926">
        <v>129040</v>
      </c>
      <c r="CB111" s="926"/>
      <c r="CC111" s="926"/>
      <c r="CD111" s="926"/>
      <c r="CE111" s="926"/>
      <c r="CF111" s="920">
        <v>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7183358</v>
      </c>
      <c r="BR112" s="926"/>
      <c r="BS112" s="926"/>
      <c r="BT112" s="926"/>
      <c r="BU112" s="926"/>
      <c r="BV112" s="926">
        <v>6121539</v>
      </c>
      <c r="BW112" s="926"/>
      <c r="BX112" s="926"/>
      <c r="BY112" s="926"/>
      <c r="BZ112" s="926"/>
      <c r="CA112" s="926">
        <v>5480553</v>
      </c>
      <c r="CB112" s="926"/>
      <c r="CC112" s="926"/>
      <c r="CD112" s="926"/>
      <c r="CE112" s="926"/>
      <c r="CF112" s="920">
        <v>43.6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854614</v>
      </c>
      <c r="AB113" s="938"/>
      <c r="AC113" s="938"/>
      <c r="AD113" s="938"/>
      <c r="AE113" s="939"/>
      <c r="AF113" s="940">
        <v>823909</v>
      </c>
      <c r="AG113" s="938"/>
      <c r="AH113" s="938"/>
      <c r="AI113" s="938"/>
      <c r="AJ113" s="939"/>
      <c r="AK113" s="940">
        <v>673971</v>
      </c>
      <c r="AL113" s="938"/>
      <c r="AM113" s="938"/>
      <c r="AN113" s="938"/>
      <c r="AO113" s="939"/>
      <c r="AP113" s="941">
        <v>5.4</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129130</v>
      </c>
      <c r="DH113" s="959"/>
      <c r="DI113" s="959"/>
      <c r="DJ113" s="959"/>
      <c r="DK113" s="960"/>
      <c r="DL113" s="961">
        <v>129130</v>
      </c>
      <c r="DM113" s="959"/>
      <c r="DN113" s="959"/>
      <c r="DO113" s="959"/>
      <c r="DP113" s="960"/>
      <c r="DQ113" s="961">
        <v>129040</v>
      </c>
      <c r="DR113" s="959"/>
      <c r="DS113" s="959"/>
      <c r="DT113" s="959"/>
      <c r="DU113" s="960"/>
      <c r="DV113" s="962">
        <v>1</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4271242</v>
      </c>
      <c r="BR114" s="926"/>
      <c r="BS114" s="926"/>
      <c r="BT114" s="926"/>
      <c r="BU114" s="926"/>
      <c r="BV114" s="926">
        <v>4330681</v>
      </c>
      <c r="BW114" s="926"/>
      <c r="BX114" s="926"/>
      <c r="BY114" s="926"/>
      <c r="BZ114" s="926"/>
      <c r="CA114" s="926">
        <v>4514527</v>
      </c>
      <c r="CB114" s="926"/>
      <c r="CC114" s="926"/>
      <c r="CD114" s="926"/>
      <c r="CE114" s="926"/>
      <c r="CF114" s="920">
        <v>35.9</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14241</v>
      </c>
      <c r="AB115" s="938"/>
      <c r="AC115" s="938"/>
      <c r="AD115" s="938"/>
      <c r="AE115" s="939"/>
      <c r="AF115" s="940">
        <v>14241</v>
      </c>
      <c r="AG115" s="938"/>
      <c r="AH115" s="938"/>
      <c r="AI115" s="938"/>
      <c r="AJ115" s="939"/>
      <c r="AK115" s="940">
        <v>14241</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504932</v>
      </c>
      <c r="BR115" s="926"/>
      <c r="BS115" s="926"/>
      <c r="BT115" s="926"/>
      <c r="BU115" s="926"/>
      <c r="BV115" s="926">
        <v>365610</v>
      </c>
      <c r="BW115" s="926"/>
      <c r="BX115" s="926"/>
      <c r="BY115" s="926"/>
      <c r="BZ115" s="926"/>
      <c r="CA115" s="926">
        <v>326139</v>
      </c>
      <c r="CB115" s="926"/>
      <c r="CC115" s="926"/>
      <c r="CD115" s="926"/>
      <c r="CE115" s="926"/>
      <c r="CF115" s="920">
        <v>2.6</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3700153</v>
      </c>
      <c r="AB117" s="979"/>
      <c r="AC117" s="979"/>
      <c r="AD117" s="979"/>
      <c r="AE117" s="980"/>
      <c r="AF117" s="981">
        <v>3841254</v>
      </c>
      <c r="AG117" s="979"/>
      <c r="AH117" s="979"/>
      <c r="AI117" s="979"/>
      <c r="AJ117" s="980"/>
      <c r="AK117" s="981">
        <v>3587705</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41228560</v>
      </c>
      <c r="BR119" s="1000"/>
      <c r="BS119" s="1000"/>
      <c r="BT119" s="1000"/>
      <c r="BU119" s="1000"/>
      <c r="BV119" s="1000">
        <v>39522381</v>
      </c>
      <c r="BW119" s="1000"/>
      <c r="BX119" s="1000"/>
      <c r="BY119" s="1000"/>
      <c r="BZ119" s="1000"/>
      <c r="CA119" s="1000">
        <v>39121816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5950009</v>
      </c>
      <c r="BR120" s="931"/>
      <c r="BS120" s="931"/>
      <c r="BT120" s="931"/>
      <c r="BU120" s="931"/>
      <c r="BV120" s="931">
        <v>5934498</v>
      </c>
      <c r="BW120" s="931"/>
      <c r="BX120" s="931"/>
      <c r="BY120" s="931"/>
      <c r="BZ120" s="931"/>
      <c r="CA120" s="931">
        <v>5535245</v>
      </c>
      <c r="CB120" s="931"/>
      <c r="CC120" s="931"/>
      <c r="CD120" s="931"/>
      <c r="CE120" s="931"/>
      <c r="CF120" s="944">
        <v>44</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3708449</v>
      </c>
      <c r="DH120" s="931"/>
      <c r="DI120" s="931"/>
      <c r="DJ120" s="931"/>
      <c r="DK120" s="931"/>
      <c r="DL120" s="931">
        <v>2668218</v>
      </c>
      <c r="DM120" s="931"/>
      <c r="DN120" s="931"/>
      <c r="DO120" s="931"/>
      <c r="DP120" s="931"/>
      <c r="DQ120" s="931">
        <v>2660851</v>
      </c>
      <c r="DR120" s="931"/>
      <c r="DS120" s="931"/>
      <c r="DT120" s="931"/>
      <c r="DU120" s="931"/>
      <c r="DV120" s="932">
        <v>21.2</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14241</v>
      </c>
      <c r="AB121" s="959"/>
      <c r="AC121" s="959"/>
      <c r="AD121" s="959"/>
      <c r="AE121" s="960"/>
      <c r="AF121" s="961">
        <v>14241</v>
      </c>
      <c r="AG121" s="959"/>
      <c r="AH121" s="959"/>
      <c r="AI121" s="959"/>
      <c r="AJ121" s="960"/>
      <c r="AK121" s="961">
        <v>14241</v>
      </c>
      <c r="AL121" s="959"/>
      <c r="AM121" s="959"/>
      <c r="AN121" s="959"/>
      <c r="AO121" s="960"/>
      <c r="AP121" s="962">
        <v>0.1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2120550</v>
      </c>
      <c r="BR121" s="926"/>
      <c r="BS121" s="926"/>
      <c r="BT121" s="926"/>
      <c r="BU121" s="926"/>
      <c r="BV121" s="926">
        <v>1832359</v>
      </c>
      <c r="BW121" s="926"/>
      <c r="BX121" s="926"/>
      <c r="BY121" s="926"/>
      <c r="BZ121" s="926"/>
      <c r="CA121" s="926">
        <v>1760840</v>
      </c>
      <c r="CB121" s="926"/>
      <c r="CC121" s="926"/>
      <c r="CD121" s="926"/>
      <c r="CE121" s="926"/>
      <c r="CF121" s="920">
        <v>14</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2727281</v>
      </c>
      <c r="DH121" s="926"/>
      <c r="DI121" s="926"/>
      <c r="DJ121" s="926"/>
      <c r="DK121" s="926"/>
      <c r="DL121" s="926">
        <v>2971866</v>
      </c>
      <c r="DM121" s="926"/>
      <c r="DN121" s="926"/>
      <c r="DO121" s="926"/>
      <c r="DP121" s="926"/>
      <c r="DQ121" s="926">
        <v>2606191</v>
      </c>
      <c r="DR121" s="926"/>
      <c r="DS121" s="926"/>
      <c r="DT121" s="926"/>
      <c r="DU121" s="926"/>
      <c r="DV121" s="927">
        <v>20.7</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26504943</v>
      </c>
      <c r="BR122" s="1000"/>
      <c r="BS122" s="1000"/>
      <c r="BT122" s="1000"/>
      <c r="BU122" s="1000"/>
      <c r="BV122" s="1000">
        <v>25949045</v>
      </c>
      <c r="BW122" s="1000"/>
      <c r="BX122" s="1000"/>
      <c r="BY122" s="1000"/>
      <c r="BZ122" s="1000"/>
      <c r="CA122" s="1000">
        <v>25663297</v>
      </c>
      <c r="CB122" s="1000"/>
      <c r="CC122" s="1000"/>
      <c r="CD122" s="1000"/>
      <c r="CE122" s="1000"/>
      <c r="CF122" s="1017">
        <v>204.2</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745311</v>
      </c>
      <c r="DH122" s="926"/>
      <c r="DI122" s="926"/>
      <c r="DJ122" s="926"/>
      <c r="DK122" s="926"/>
      <c r="DL122" s="926">
        <v>472067</v>
      </c>
      <c r="DM122" s="926"/>
      <c r="DN122" s="926"/>
      <c r="DO122" s="926"/>
      <c r="DP122" s="926"/>
      <c r="DQ122" s="926">
        <v>199388</v>
      </c>
      <c r="DR122" s="926"/>
      <c r="DS122" s="926"/>
      <c r="DT122" s="926"/>
      <c r="DU122" s="926"/>
      <c r="DV122" s="927">
        <v>1.6</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34575502</v>
      </c>
      <c r="BR123" s="1064"/>
      <c r="BS123" s="1064"/>
      <c r="BT123" s="1064"/>
      <c r="BU123" s="1064"/>
      <c r="BV123" s="1064">
        <v>33715902</v>
      </c>
      <c r="BW123" s="1064"/>
      <c r="BX123" s="1064"/>
      <c r="BY123" s="1064"/>
      <c r="BZ123" s="1064"/>
      <c r="CA123" s="1064">
        <v>32959382</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v>2317</v>
      </c>
      <c r="DH123" s="959"/>
      <c r="DI123" s="959"/>
      <c r="DJ123" s="959"/>
      <c r="DK123" s="960"/>
      <c r="DL123" s="961">
        <v>9388</v>
      </c>
      <c r="DM123" s="959"/>
      <c r="DN123" s="959"/>
      <c r="DO123" s="959"/>
      <c r="DP123" s="960"/>
      <c r="DQ123" s="961">
        <v>14123</v>
      </c>
      <c r="DR123" s="959"/>
      <c r="DS123" s="959"/>
      <c r="DT123" s="959"/>
      <c r="DU123" s="960"/>
      <c r="DV123" s="962">
        <v>0.1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51.6</v>
      </c>
      <c r="BR124" s="1027"/>
      <c r="BS124" s="1027"/>
      <c r="BT124" s="1027"/>
      <c r="BU124" s="1027"/>
      <c r="BV124" s="1027">
        <v>46.9</v>
      </c>
      <c r="BW124" s="1027"/>
      <c r="BX124" s="1027"/>
      <c r="BY124" s="1027"/>
      <c r="BZ124" s="1027"/>
      <c r="CA124" s="1027">
        <v>49</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v>504932</v>
      </c>
      <c r="DH126" s="926"/>
      <c r="DI126" s="926"/>
      <c r="DJ126" s="926"/>
      <c r="DK126" s="926"/>
      <c r="DL126" s="926">
        <v>365610</v>
      </c>
      <c r="DM126" s="926"/>
      <c r="DN126" s="926"/>
      <c r="DO126" s="926"/>
      <c r="DP126" s="926"/>
      <c r="DQ126" s="926">
        <v>326139</v>
      </c>
      <c r="DR126" s="926"/>
      <c r="DS126" s="926"/>
      <c r="DT126" s="926"/>
      <c r="DU126" s="926"/>
      <c r="DV126" s="927">
        <v>2.6</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220664</v>
      </c>
      <c r="AB128" s="1046"/>
      <c r="AC128" s="1046"/>
      <c r="AD128" s="1046"/>
      <c r="AE128" s="1047"/>
      <c r="AF128" s="1048">
        <v>140439</v>
      </c>
      <c r="AG128" s="1046"/>
      <c r="AH128" s="1046"/>
      <c r="AI128" s="1046"/>
      <c r="AJ128" s="1047"/>
      <c r="AK128" s="1048">
        <v>185746</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15445633</v>
      </c>
      <c r="AB129" s="959"/>
      <c r="AC129" s="959"/>
      <c r="AD129" s="959"/>
      <c r="AE129" s="960"/>
      <c r="AF129" s="961">
        <v>14934533</v>
      </c>
      <c r="AG129" s="959"/>
      <c r="AH129" s="959"/>
      <c r="AI129" s="959"/>
      <c r="AJ129" s="960"/>
      <c r="AK129" s="961">
        <v>15029614</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2575362</v>
      </c>
      <c r="AB130" s="959"/>
      <c r="AC130" s="959"/>
      <c r="AD130" s="959"/>
      <c r="AE130" s="960"/>
      <c r="AF130" s="961">
        <v>2556284</v>
      </c>
      <c r="AG130" s="959"/>
      <c r="AH130" s="959"/>
      <c r="AI130" s="959"/>
      <c r="AJ130" s="960"/>
      <c r="AK130" s="961">
        <v>2462255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12870271</v>
      </c>
      <c r="AB131" s="986"/>
      <c r="AC131" s="986"/>
      <c r="AD131" s="986"/>
      <c r="AE131" s="987"/>
      <c r="AF131" s="985">
        <v>12378249</v>
      </c>
      <c r="AG131" s="986"/>
      <c r="AH131" s="986"/>
      <c r="AI131" s="986"/>
      <c r="AJ131" s="987"/>
      <c r="AK131" s="985">
        <v>12567359</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49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7.0249258929999998</v>
      </c>
      <c r="AB132" s="1097"/>
      <c r="AC132" s="1097"/>
      <c r="AD132" s="1097"/>
      <c r="AE132" s="1098"/>
      <c r="AF132" s="1099">
        <v>9.2463077770000002</v>
      </c>
      <c r="AG132" s="1097"/>
      <c r="AH132" s="1097"/>
      <c r="AI132" s="1097"/>
      <c r="AJ132" s="1098"/>
      <c r="AK132" s="1099">
        <v>7.4773387150000001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7.1</v>
      </c>
      <c r="AB133" s="1080"/>
      <c r="AC133" s="1080"/>
      <c r="AD133" s="1080"/>
      <c r="AE133" s="1081"/>
      <c r="AF133" s="1079">
        <v>7.8</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mhzH+hA2NulYieJ8APpFT5Ts45DkscJlW0Kw3dztjH30YgLTfYJWJLVb6js7U8MmrEyIrKdJ2RUNbQhpJLCjg==" saltValue="ZZscx8162kqxnmHFLsqt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R68:CV68"/>
    <mergeCell ref="B68:P68"/>
    <mergeCell ref="B70:P70"/>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8:DA68"/>
    <mergeCell ref="DB68:DF68"/>
    <mergeCell ref="DG68:DK68"/>
    <mergeCell ref="DL68:DP68"/>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6"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1eGqSoOiCoCOSopzt1SKH1QIMyCSAlO884e1ymKWnlD7jIM6OOlTLtRg4aFiHJRFfVmiLMO9FqJFCrjQXPw0g==" saltValue="/z9f7dgV9NWiK4TT9IRu5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04857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hrnMZR1JLffi4ihcB/lhGXclgggeRjLoXId3AENG1ez/NXgp1gRvdO8eqXG612iF44kMBiyqydiryW1gy62w==" saltValue="GNLlwv2rG7wn/bF3psXBt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5586032</v>
      </c>
      <c r="AP9" s="281">
        <v>129540</v>
      </c>
      <c r="AQ9" s="282">
        <v>97843</v>
      </c>
      <c r="AR9" s="283">
        <v>32.4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2738</v>
      </c>
      <c r="AP10" s="284">
        <v>63</v>
      </c>
      <c r="AQ10" s="285">
        <v>9606</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1489</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32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114522</v>
      </c>
      <c r="AP13" s="284">
        <v>2656</v>
      </c>
      <c r="AQ13" s="285">
        <v>3914</v>
      </c>
      <c r="AR13" s="286">
        <v>-32.1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139731</v>
      </c>
      <c r="AP14" s="284">
        <v>3240</v>
      </c>
      <c r="AQ14" s="285">
        <v>2436</v>
      </c>
      <c r="AR14" s="286">
        <v>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-147345</v>
      </c>
      <c r="AP15" s="284">
        <v>-3417</v>
      </c>
      <c r="AQ15" s="285">
        <v>-5849</v>
      </c>
      <c r="AR15" s="286">
        <v>-41.6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5695678</v>
      </c>
      <c r="AP16" s="284">
        <v>132083</v>
      </c>
      <c r="AQ16" s="285">
        <v>109470</v>
      </c>
      <c r="AR16" s="286">
        <v>20.7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14.84</v>
      </c>
      <c r="AP21" s="298">
        <v>10.17</v>
      </c>
      <c r="AQ21" s="299">
        <v>4.67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98.2</v>
      </c>
      <c r="AP22" s="303">
        <v>97.1</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2899493</v>
      </c>
      <c r="AP32" s="312">
        <v>67239</v>
      </c>
      <c r="AQ32" s="313">
        <v>69401</v>
      </c>
      <c r="AR32" s="314">
        <v>-3.1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673971</v>
      </c>
      <c r="AP35" s="312">
        <v>15629</v>
      </c>
      <c r="AQ35" s="313">
        <v>18088</v>
      </c>
      <c r="AR35" s="314">
        <v>-13.6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489</v>
      </c>
      <c r="AP36" s="312" t="s">
        <v>489</v>
      </c>
      <c r="AQ36" s="313">
        <v>3145</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14241</v>
      </c>
      <c r="AP37" s="312">
        <v>330</v>
      </c>
      <c r="AQ37" s="313">
        <v>424</v>
      </c>
      <c r="AR37" s="314">
        <v>-22.2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3</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-185746</v>
      </c>
      <c r="AP39" s="312">
        <v>-4307</v>
      </c>
      <c r="AQ39" s="313">
        <v>-2976</v>
      </c>
      <c r="AR39" s="314">
        <v>44.7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-2462255</v>
      </c>
      <c r="AP40" s="312">
        <v>-57100</v>
      </c>
      <c r="AQ40" s="313">
        <v>-62148</v>
      </c>
      <c r="AR40" s="314">
        <v>-8.1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939704</v>
      </c>
      <c r="AP41" s="312">
        <v>21792</v>
      </c>
      <c r="AQ41" s="313">
        <v>25946</v>
      </c>
      <c r="AR41" s="314">
        <v>-16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3715301</v>
      </c>
      <c r="AN51" s="334">
        <v>80717</v>
      </c>
      <c r="AO51" s="335">
        <v>-27.2</v>
      </c>
      <c r="AP51" s="336">
        <v>132981</v>
      </c>
      <c r="AQ51" s="337">
        <v>58.7</v>
      </c>
      <c r="AR51" s="338">
        <v>-85.9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2696847</v>
      </c>
      <c r="AN52" s="342">
        <v>58590</v>
      </c>
      <c r="AO52" s="343">
        <v>-40.200000000000003</v>
      </c>
      <c r="AP52" s="344">
        <v>56973</v>
      </c>
      <c r="AQ52" s="345">
        <v>9.1999999999999993</v>
      </c>
      <c r="AR52" s="346">
        <v>-49.4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4317835</v>
      </c>
      <c r="AN53" s="334">
        <v>95432</v>
      </c>
      <c r="AO53" s="335">
        <v>18.2</v>
      </c>
      <c r="AP53" s="336">
        <v>128523</v>
      </c>
      <c r="AQ53" s="337">
        <v>-3.4</v>
      </c>
      <c r="AR53" s="338">
        <v>21.6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2799406</v>
      </c>
      <c r="AN54" s="342">
        <v>61872</v>
      </c>
      <c r="AO54" s="343">
        <v>5.6</v>
      </c>
      <c r="AP54" s="344">
        <v>56792</v>
      </c>
      <c r="AQ54" s="345">
        <v>-0.3</v>
      </c>
      <c r="AR54" s="346">
        <v>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3103305</v>
      </c>
      <c r="AN55" s="334">
        <v>69736</v>
      </c>
      <c r="AO55" s="335">
        <v>-26.9</v>
      </c>
      <c r="AP55" s="336">
        <v>92919</v>
      </c>
      <c r="AQ55" s="337">
        <v>-27.7</v>
      </c>
      <c r="AR55" s="338">
        <v>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2349940</v>
      </c>
      <c r="AN56" s="342">
        <v>52806</v>
      </c>
      <c r="AO56" s="343">
        <v>-14.7</v>
      </c>
      <c r="AP56" s="344">
        <v>54128</v>
      </c>
      <c r="AQ56" s="345">
        <v>-4.7</v>
      </c>
      <c r="AR56" s="346">
        <v>-10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3295278</v>
      </c>
      <c r="AN57" s="334">
        <v>75214</v>
      </c>
      <c r="AO57" s="335">
        <v>7.9</v>
      </c>
      <c r="AP57" s="336">
        <v>103663</v>
      </c>
      <c r="AQ57" s="337">
        <v>11.6</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2722340</v>
      </c>
      <c r="AN58" s="342">
        <v>62137</v>
      </c>
      <c r="AO58" s="343">
        <v>17.7</v>
      </c>
      <c r="AP58" s="344">
        <v>64346</v>
      </c>
      <c r="AQ58" s="345">
        <v>18.899999999999999</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4129744</v>
      </c>
      <c r="AN59" s="334">
        <v>95769</v>
      </c>
      <c r="AO59" s="335">
        <v>27.3</v>
      </c>
      <c r="AP59" s="336">
        <v>92012</v>
      </c>
      <c r="AQ59" s="337">
        <v>-11.2</v>
      </c>
      <c r="AR59" s="338">
        <v>38.5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3159868</v>
      </c>
      <c r="AN60" s="342">
        <v>73277</v>
      </c>
      <c r="AO60" s="343">
        <v>17.899999999999999</v>
      </c>
      <c r="AP60" s="344">
        <v>61382</v>
      </c>
      <c r="AQ60" s="345">
        <v>-4.5999999999999996</v>
      </c>
      <c r="AR60" s="346">
        <v>22.5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3712293</v>
      </c>
      <c r="AN61" s="349">
        <v>83374</v>
      </c>
      <c r="AO61" s="350">
        <v>-0.1</v>
      </c>
      <c r="AP61" s="351">
        <v>110020</v>
      </c>
      <c r="AQ61" s="352">
        <v>5.6</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2745680</v>
      </c>
      <c r="AN62" s="342">
        <v>61736</v>
      </c>
      <c r="AO62" s="343">
        <v>-2.7</v>
      </c>
      <c r="AP62" s="344">
        <v>58724</v>
      </c>
      <c r="AQ62" s="345">
        <v>3.7</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QnC2qHH/V/l/6I2JlHId9kr56mB1OZzSrHwIwuEFsLUUYNaJpXDgexV5Yk6SYQDG14Vsb5M7TerSm22A0X8Ew==" saltValue="kJn383FteGHiq7aGjDmH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P+qKOVCSTE1oAc2VQYZBWfbgF7nOJUOPgXMsIKWqO/T7T1B5daIhBTh3JhR95BTQy3SDkG0Ks6p2pYtyJwoACw==" saltValue="h89lQYN8pFwf/QF9H/Gf9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R10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YuSDS5lDXj4q5RX6tYBbFoPvpo/EudH8wkW+Vkbc3BNjBAlF9GJ3soQUj27Z0lfkQRNeiMjPYFNNkSd1Z6Igcw==" saltValue="AYrCdPav1+g3RGVe/tgkYw=="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14.79</v>
      </c>
      <c r="G47" s="12">
        <v>12.47</v>
      </c>
      <c r="H47" s="12">
        <v>15.69</v>
      </c>
      <c r="I47" s="12">
        <v>17.16</v>
      </c>
      <c r="J47" s="13">
        <v>14.6</v>
      </c>
    </row>
    <row r="48" spans="2:10" ht="57.75" customHeight="1" x14ac:dyDescent="0.15">
      <c r="B48" s="14"/>
      <c r="C48" s="1141" t="s">
        <v>4</v>
      </c>
      <c r="D48" s="1141"/>
      <c r="E48" s="1142"/>
      <c r="F48" s="15">
        <v>5.21</v>
      </c>
      <c r="G48" s="16">
        <v>5.42</v>
      </c>
      <c r="H48" s="16">
        <v>8.58</v>
      </c>
      <c r="I48" s="16">
        <v>10.02</v>
      </c>
      <c r="J48" s="17">
        <v>8.6</v>
      </c>
    </row>
    <row r="49" spans="2:10" ht="57.75" customHeight="1" thickBot="1" x14ac:dyDescent="0.2">
      <c r="B49" s="18"/>
      <c r="C49" s="1143" t="s">
        <v>5</v>
      </c>
      <c r="D49" s="1143"/>
      <c r="E49" s="1144"/>
      <c r="F49" s="19" t="s">
        <v>533</v>
      </c>
      <c r="G49" s="20" t="s">
        <v>534</v>
      </c>
      <c r="H49" s="20">
        <v>6.98</v>
      </c>
      <c r="I49" s="20">
        <v>2.08</v>
      </c>
      <c r="J49" s="21" t="s">
        <v>535</v>
      </c>
    </row>
    <row r="50" spans="2:10" x14ac:dyDescent="0.15"/>
  </sheetData>
  <sheetProtection algorithmName="SHA-512" hashValue="IvCH3+g5HXlWTfzRcX+EfW+6LmX3jQMHi0ShHcge/oephjiKTaHpLqoX98XyNFrvEiTY2NOn6LEaVXFnNNgQwg==" saltValue="FhUPh5DF0TUIvTRLnamB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17.89</v>
      </c>
      <c r="G34" s="33">
        <v>17.72</v>
      </c>
      <c r="H34" s="33">
        <v>21.73</v>
      </c>
      <c r="I34" s="33">
        <v>23.44</v>
      </c>
      <c r="J34" s="34">
        <v>22.56</v>
      </c>
      <c r="K34" s="22"/>
      <c r="L34" s="22"/>
      <c r="M34" s="22"/>
      <c r="N34" s="22"/>
      <c r="O34" s="22"/>
      <c r="P34" s="22"/>
    </row>
    <row r="35" spans="1:16" ht="39" customHeight="1" x14ac:dyDescent="0.15">
      <c r="A35" s="22"/>
      <c r="B35" s="35"/>
      <c r="C35" s="1145" t="s">
        <v>537</v>
      </c>
      <c r="D35" s="1146"/>
      <c r="E35" s="1147"/>
      <c r="F35" s="36">
        <v>5.21</v>
      </c>
      <c r="G35" s="37">
        <v>5.42</v>
      </c>
      <c r="H35" s="37">
        <v>8.58</v>
      </c>
      <c r="I35" s="37">
        <v>10.01</v>
      </c>
      <c r="J35" s="38">
        <v>8.59</v>
      </c>
      <c r="K35" s="22"/>
      <c r="L35" s="22"/>
      <c r="M35" s="22"/>
      <c r="N35" s="22"/>
      <c r="O35" s="22"/>
      <c r="P35" s="22"/>
    </row>
    <row r="36" spans="1:16" ht="39" customHeight="1" x14ac:dyDescent="0.15">
      <c r="A36" s="22"/>
      <c r="B36" s="35"/>
      <c r="C36" s="1145" t="s">
        <v>538</v>
      </c>
      <c r="D36" s="1146"/>
      <c r="E36" s="1147"/>
      <c r="F36" s="36">
        <v>4.0999999999999996</v>
      </c>
      <c r="G36" s="37">
        <v>3.85</v>
      </c>
      <c r="H36" s="37">
        <v>4.5999999999999996</v>
      </c>
      <c r="I36" s="37">
        <v>4.3</v>
      </c>
      <c r="J36" s="38">
        <v>4.1500000000000004</v>
      </c>
      <c r="K36" s="22"/>
      <c r="L36" s="22"/>
      <c r="M36" s="22"/>
      <c r="N36" s="22"/>
      <c r="O36" s="22"/>
      <c r="P36" s="22"/>
    </row>
    <row r="37" spans="1:16" ht="39" customHeight="1" x14ac:dyDescent="0.15">
      <c r="A37" s="22"/>
      <c r="B37" s="35"/>
      <c r="C37" s="1145" t="s">
        <v>539</v>
      </c>
      <c r="D37" s="1146"/>
      <c r="E37" s="1147"/>
      <c r="F37" s="36">
        <v>1.49</v>
      </c>
      <c r="G37" s="37">
        <v>2.3199999999999998</v>
      </c>
      <c r="H37" s="37">
        <v>3.16</v>
      </c>
      <c r="I37" s="37">
        <v>3.57</v>
      </c>
      <c r="J37" s="38">
        <v>3.95</v>
      </c>
      <c r="K37" s="22"/>
      <c r="L37" s="22"/>
      <c r="M37" s="22"/>
      <c r="N37" s="22"/>
      <c r="O37" s="22"/>
      <c r="P37" s="22"/>
    </row>
    <row r="38" spans="1:16" ht="39" customHeight="1" x14ac:dyDescent="0.15">
      <c r="A38" s="22"/>
      <c r="B38" s="35"/>
      <c r="C38" s="1145" t="s">
        <v>540</v>
      </c>
      <c r="D38" s="1146"/>
      <c r="E38" s="1147"/>
      <c r="F38" s="36">
        <v>0.41</v>
      </c>
      <c r="G38" s="37">
        <v>0.41</v>
      </c>
      <c r="H38" s="37">
        <v>0.42</v>
      </c>
      <c r="I38" s="37">
        <v>0.45</v>
      </c>
      <c r="J38" s="38">
        <v>0.48</v>
      </c>
      <c r="K38" s="22"/>
      <c r="L38" s="22"/>
      <c r="M38" s="22"/>
      <c r="N38" s="22"/>
      <c r="O38" s="22"/>
      <c r="P38" s="22"/>
    </row>
    <row r="39" spans="1:16" ht="39" customHeight="1" x14ac:dyDescent="0.15">
      <c r="A39" s="22"/>
      <c r="B39" s="35"/>
      <c r="C39" s="1145" t="s">
        <v>541</v>
      </c>
      <c r="D39" s="1146"/>
      <c r="E39" s="1147"/>
      <c r="F39" s="36">
        <v>0.22</v>
      </c>
      <c r="G39" s="37">
        <v>0.22</v>
      </c>
      <c r="H39" s="37">
        <v>0.23</v>
      </c>
      <c r="I39" s="37">
        <v>0.28000000000000003</v>
      </c>
      <c r="J39" s="38">
        <v>0.23</v>
      </c>
      <c r="K39" s="22"/>
      <c r="L39" s="22"/>
      <c r="M39" s="22"/>
      <c r="N39" s="22"/>
      <c r="O39" s="22"/>
      <c r="P39" s="22"/>
    </row>
    <row r="40" spans="1:16" ht="39" customHeight="1" x14ac:dyDescent="0.15">
      <c r="A40" s="22"/>
      <c r="B40" s="35"/>
      <c r="C40" s="1145" t="s">
        <v>542</v>
      </c>
      <c r="D40" s="1146"/>
      <c r="E40" s="1147"/>
      <c r="F40" s="36">
        <v>0.11</v>
      </c>
      <c r="G40" s="37">
        <v>0.12</v>
      </c>
      <c r="H40" s="37">
        <v>0.12</v>
      </c>
      <c r="I40" s="37">
        <v>0.13</v>
      </c>
      <c r="J40" s="38">
        <v>0.15</v>
      </c>
      <c r="K40" s="22"/>
      <c r="L40" s="22"/>
      <c r="M40" s="22"/>
      <c r="N40" s="22"/>
      <c r="O40" s="22"/>
      <c r="P40" s="22"/>
    </row>
    <row r="41" spans="1:16" ht="39" customHeight="1" x14ac:dyDescent="0.15">
      <c r="A41" s="22"/>
      <c r="B41" s="35"/>
      <c r="C41" s="1145" t="s">
        <v>543</v>
      </c>
      <c r="D41" s="1146"/>
      <c r="E41" s="1147"/>
      <c r="F41" s="36">
        <v>0.02</v>
      </c>
      <c r="G41" s="37">
        <v>0.02</v>
      </c>
      <c r="H41" s="37">
        <v>0.01</v>
      </c>
      <c r="I41" s="37">
        <v>0.02</v>
      </c>
      <c r="J41" s="38">
        <v>0.01</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xrpqXBYGGSJiDnqxxIb1EUzj1PX12QhsEI//BZsrOgpOF2aqLx5UEe4nJ8py+fn4XZAhgwq95HoZ+X4yW0Jyg==" saltValue="tpQxuMhkwVrrf2D1/gUW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64"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2559</v>
      </c>
      <c r="L45" s="60">
        <v>2708</v>
      </c>
      <c r="M45" s="60">
        <v>2831</v>
      </c>
      <c r="N45" s="60">
        <v>3003</v>
      </c>
      <c r="O45" s="61">
        <v>2899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965</v>
      </c>
      <c r="L48" s="64">
        <v>904</v>
      </c>
      <c r="M48" s="64">
        <v>855</v>
      </c>
      <c r="N48" s="64">
        <v>824</v>
      </c>
      <c r="O48" s="65">
        <v>674</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14</v>
      </c>
      <c r="L50" s="64">
        <v>14</v>
      </c>
      <c r="M50" s="64">
        <v>14</v>
      </c>
      <c r="N50" s="64">
        <v>14</v>
      </c>
      <c r="O50" s="65">
        <v>14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2696</v>
      </c>
      <c r="L52" s="64">
        <v>2729</v>
      </c>
      <c r="M52" s="64">
        <v>2795</v>
      </c>
      <c r="N52" s="64">
        <v>2696</v>
      </c>
      <c r="O52" s="65">
        <v>2649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842</v>
      </c>
      <c r="L53" s="69">
        <v>897</v>
      </c>
      <c r="M53" s="69">
        <v>905</v>
      </c>
      <c r="N53" s="69">
        <v>1145</v>
      </c>
      <c r="O53" s="70">
        <v>938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551</v>
      </c>
      <c r="L58" s="84" t="s">
        <v>551</v>
      </c>
      <c r="M58" s="84" t="s">
        <v>551</v>
      </c>
      <c r="N58" s="84" t="s">
        <v>551</v>
      </c>
      <c r="O58" s="85" t="s">
        <v>551</v>
      </c>
    </row>
    <row r="59" spans="1:21" ht="31.5" customHeight="1" x14ac:dyDescent="0.15">
      <c r="B59" s="1171"/>
      <c r="C59" s="1172"/>
      <c r="D59" s="1178" t="s">
        <v>26</v>
      </c>
      <c r="E59" s="1179"/>
      <c r="F59" s="1179"/>
      <c r="G59" s="1179"/>
      <c r="H59" s="1179"/>
      <c r="I59" s="1179"/>
      <c r="J59" s="1180"/>
      <c r="K59" s="86" t="s">
        <v>551</v>
      </c>
      <c r="L59" s="87" t="s">
        <v>551</v>
      </c>
      <c r="M59" s="87" t="s">
        <v>551</v>
      </c>
      <c r="N59" s="87" t="s">
        <v>551</v>
      </c>
      <c r="O59" s="88" t="s">
        <v>551</v>
      </c>
    </row>
    <row r="60" spans="1:21" ht="31.5" customHeight="1" thickBot="1" x14ac:dyDescent="0.2">
      <c r="B60" s="1173"/>
      <c r="C60" s="1174"/>
      <c r="D60" s="1181" t="s">
        <v>27</v>
      </c>
      <c r="E60" s="1182"/>
      <c r="F60" s="1182"/>
      <c r="G60" s="1182"/>
      <c r="H60" s="1182"/>
      <c r="I60" s="1182"/>
      <c r="J60" s="1183"/>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JOhcF0QKZv5N/Q1tggbnaH6Q9bxlkMQ/56jBCzkBdvoV7+XOsfcIXFzOF/O0TWIvcqyQNumIE8caY2aLwFrkA==" saltValue="wVli+4IDKXfC93IMza+i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52"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28324</v>
      </c>
      <c r="J41" s="356">
        <v>28929</v>
      </c>
      <c r="K41" s="356">
        <v>29140</v>
      </c>
      <c r="L41" s="356">
        <v>28575</v>
      </c>
      <c r="M41" s="357">
        <v>28672</v>
      </c>
    </row>
    <row r="42" spans="2:13" ht="27.75" customHeight="1" x14ac:dyDescent="0.15">
      <c r="B42" s="1186"/>
      <c r="C42" s="1187"/>
      <c r="D42" s="106"/>
      <c r="E42" s="1192" t="s">
        <v>32</v>
      </c>
      <c r="F42" s="1192"/>
      <c r="G42" s="1192"/>
      <c r="H42" s="1193"/>
      <c r="I42" s="358">
        <v>154</v>
      </c>
      <c r="J42" s="359">
        <v>141</v>
      </c>
      <c r="K42" s="359">
        <v>129</v>
      </c>
      <c r="L42" s="359">
        <v>129</v>
      </c>
      <c r="M42" s="360">
        <v>129</v>
      </c>
    </row>
    <row r="43" spans="2:13" ht="27.75" customHeight="1" x14ac:dyDescent="0.15">
      <c r="B43" s="1186"/>
      <c r="C43" s="1187"/>
      <c r="D43" s="106"/>
      <c r="E43" s="1192" t="s">
        <v>33</v>
      </c>
      <c r="F43" s="1192"/>
      <c r="G43" s="1192"/>
      <c r="H43" s="1193"/>
      <c r="I43" s="358">
        <v>7899</v>
      </c>
      <c r="J43" s="359">
        <v>7626</v>
      </c>
      <c r="K43" s="359">
        <v>7183</v>
      </c>
      <c r="L43" s="359">
        <v>6122</v>
      </c>
      <c r="M43" s="360">
        <v>5481</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4280</v>
      </c>
      <c r="J45" s="359">
        <v>4312</v>
      </c>
      <c r="K45" s="359">
        <v>4271</v>
      </c>
      <c r="L45" s="359">
        <v>4331</v>
      </c>
      <c r="M45" s="360">
        <v>4515</v>
      </c>
    </row>
    <row r="46" spans="2:13" ht="27.75" customHeight="1" x14ac:dyDescent="0.15">
      <c r="B46" s="1186"/>
      <c r="C46" s="1187"/>
      <c r="D46" s="107"/>
      <c r="E46" s="1192" t="s">
        <v>36</v>
      </c>
      <c r="F46" s="1192"/>
      <c r="G46" s="1192"/>
      <c r="H46" s="1193"/>
      <c r="I46" s="358">
        <v>479</v>
      </c>
      <c r="J46" s="359">
        <v>503</v>
      </c>
      <c r="K46" s="359">
        <v>505</v>
      </c>
      <c r="L46" s="359">
        <v>366</v>
      </c>
      <c r="M46" s="360">
        <v>326</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5322</v>
      </c>
      <c r="J50" s="359">
        <v>5191</v>
      </c>
      <c r="K50" s="359">
        <v>5950</v>
      </c>
      <c r="L50" s="359">
        <v>5934</v>
      </c>
      <c r="M50" s="360">
        <v>5535</v>
      </c>
    </row>
    <row r="51" spans="2:13" ht="27.75" customHeight="1" x14ac:dyDescent="0.15">
      <c r="B51" s="1186"/>
      <c r="C51" s="1187"/>
      <c r="D51" s="106"/>
      <c r="E51" s="1192" t="s">
        <v>42</v>
      </c>
      <c r="F51" s="1192"/>
      <c r="G51" s="1192"/>
      <c r="H51" s="1193"/>
      <c r="I51" s="358">
        <v>2537</v>
      </c>
      <c r="J51" s="359">
        <v>2403</v>
      </c>
      <c r="K51" s="359">
        <v>2121</v>
      </c>
      <c r="L51" s="359">
        <v>1832</v>
      </c>
      <c r="M51" s="360">
        <v>1761</v>
      </c>
    </row>
    <row r="52" spans="2:13" ht="27.75" customHeight="1" x14ac:dyDescent="0.15">
      <c r="B52" s="1188"/>
      <c r="C52" s="1189"/>
      <c r="D52" s="106"/>
      <c r="E52" s="1192" t="s">
        <v>43</v>
      </c>
      <c r="F52" s="1192"/>
      <c r="G52" s="1192"/>
      <c r="H52" s="1193"/>
      <c r="I52" s="358">
        <v>27258</v>
      </c>
      <c r="J52" s="359">
        <v>26134</v>
      </c>
      <c r="K52" s="359">
        <v>26505</v>
      </c>
      <c r="L52" s="359">
        <v>25949</v>
      </c>
      <c r="M52" s="360">
        <v>25663</v>
      </c>
    </row>
    <row r="53" spans="2:13" ht="27.75" customHeight="1" thickBot="1" x14ac:dyDescent="0.2">
      <c r="B53" s="1199" t="s">
        <v>19</v>
      </c>
      <c r="C53" s="1200"/>
      <c r="D53" s="110"/>
      <c r="E53" s="1201" t="s">
        <v>44</v>
      </c>
      <c r="F53" s="1201"/>
      <c r="G53" s="1201"/>
      <c r="H53" s="1202"/>
      <c r="I53" s="361">
        <v>6019</v>
      </c>
      <c r="J53" s="362">
        <v>7782</v>
      </c>
      <c r="K53" s="362">
        <v>6653</v>
      </c>
      <c r="L53" s="362">
        <v>5806</v>
      </c>
      <c r="M53" s="363">
        <v>6162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DcbLW+pkeM5Nwy3u4G6jpmX1RSTUvnZD+wTbEOmk871WKXs9RUPmKvOIpD4R7ICD/LtUaK1DoIL6CwWyJ5Mjg==" saltValue="nqAXSKM2oOdRbnwejl+5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58"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2423</v>
      </c>
      <c r="G55" s="122">
        <v>2563</v>
      </c>
      <c r="H55" s="123">
        <v>2195</v>
      </c>
    </row>
    <row r="56" spans="2:8" ht="52.5" customHeight="1" x14ac:dyDescent="0.15">
      <c r="B56" s="124"/>
      <c r="C56" s="1213" t="s">
        <v>47</v>
      </c>
      <c r="D56" s="1213"/>
      <c r="E56" s="1214"/>
      <c r="F56" s="125">
        <v>998</v>
      </c>
      <c r="G56" s="125">
        <v>948</v>
      </c>
      <c r="H56" s="126">
        <v>971</v>
      </c>
    </row>
    <row r="57" spans="2:8" ht="53.25" customHeight="1" x14ac:dyDescent="0.15">
      <c r="B57" s="124"/>
      <c r="C57" s="1215" t="s">
        <v>48</v>
      </c>
      <c r="D57" s="1215"/>
      <c r="E57" s="1216"/>
      <c r="F57" s="127">
        <v>2709</v>
      </c>
      <c r="G57" s="127">
        <v>2557</v>
      </c>
      <c r="H57" s="128">
        <v>2558</v>
      </c>
    </row>
    <row r="58" spans="2:8" ht="45.75" customHeight="1" x14ac:dyDescent="0.15">
      <c r="B58" s="129"/>
      <c r="C58" s="1203" t="s">
        <v>560</v>
      </c>
      <c r="D58" s="1204"/>
      <c r="E58" s="1205"/>
      <c r="F58" s="130">
        <v>1345</v>
      </c>
      <c r="G58" s="130">
        <v>1291</v>
      </c>
      <c r="H58" s="131">
        <v>1229</v>
      </c>
    </row>
    <row r="59" spans="2:8" ht="45.75" customHeight="1" x14ac:dyDescent="0.15">
      <c r="B59" s="129"/>
      <c r="C59" s="1203" t="s">
        <v>561</v>
      </c>
      <c r="D59" s="1204"/>
      <c r="E59" s="1205"/>
      <c r="F59" s="130">
        <v>563</v>
      </c>
      <c r="G59" s="130">
        <v>500</v>
      </c>
      <c r="H59" s="131">
        <v>452</v>
      </c>
    </row>
    <row r="60" spans="2:8" ht="45.75" customHeight="1" x14ac:dyDescent="0.15">
      <c r="B60" s="129"/>
      <c r="C60" s="1203" t="s">
        <v>562</v>
      </c>
      <c r="D60" s="1204"/>
      <c r="E60" s="1205"/>
      <c r="F60" s="130">
        <v>200</v>
      </c>
      <c r="G60" s="130">
        <v>200</v>
      </c>
      <c r="H60" s="131">
        <v>200</v>
      </c>
    </row>
    <row r="61" spans="2:8" ht="45.75" customHeight="1" x14ac:dyDescent="0.15">
      <c r="B61" s="129"/>
      <c r="C61" s="1203" t="s">
        <v>563</v>
      </c>
      <c r="D61" s="1204"/>
      <c r="E61" s="1205"/>
      <c r="F61" s="130">
        <v>170</v>
      </c>
      <c r="G61" s="130">
        <v>180</v>
      </c>
      <c r="H61" s="131">
        <v>187</v>
      </c>
    </row>
    <row r="62" spans="2:8" ht="45.75" customHeight="1" thickBot="1" x14ac:dyDescent="0.2">
      <c r="B62" s="132"/>
      <c r="C62" s="1206" t="s">
        <v>564</v>
      </c>
      <c r="D62" s="1207"/>
      <c r="E62" s="1208"/>
      <c r="F62" s="133">
        <v>182</v>
      </c>
      <c r="G62" s="133">
        <v>180</v>
      </c>
      <c r="H62" s="134">
        <v>163</v>
      </c>
    </row>
    <row r="63" spans="2:8" ht="52.5" customHeight="1" thickBot="1" x14ac:dyDescent="0.2">
      <c r="B63" s="135"/>
      <c r="C63" s="1209" t="s">
        <v>49</v>
      </c>
      <c r="D63" s="1209"/>
      <c r="E63" s="1210"/>
      <c r="F63" s="136">
        <v>6130</v>
      </c>
      <c r="G63" s="136">
        <v>6069</v>
      </c>
      <c r="H63" s="137">
        <v>5724</v>
      </c>
    </row>
    <row r="64" spans="2:8" x14ac:dyDescent="0.15"/>
  </sheetData>
  <sheetProtection algorithmName="SHA-512" hashValue="FOF38Z2sXQmlHk/TPYR/IKPWlAniXR4ZmsL/mEosKHePSnzGq/1FDjW6Wr6wk+vv8N9cC9BtoxHimYb8qy9kUw==" saltValue="tfAYBowA2/zQ1sQ27cCi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80717</v>
      </c>
      <c r="E3" s="156"/>
      <c r="F3" s="157">
        <v>132981</v>
      </c>
      <c r="G3" s="158"/>
      <c r="H3" s="159"/>
    </row>
    <row r="4" spans="1:8" x14ac:dyDescent="0.15">
      <c r="A4" s="160"/>
      <c r="B4" s="161"/>
      <c r="C4" s="162"/>
      <c r="D4" s="163">
        <v>58590</v>
      </c>
      <c r="E4" s="164"/>
      <c r="F4" s="165">
        <v>56973</v>
      </c>
      <c r="G4" s="166"/>
      <c r="H4" s="167"/>
    </row>
    <row r="5" spans="1:8" x14ac:dyDescent="0.15">
      <c r="A5" s="148" t="s">
        <v>522</v>
      </c>
      <c r="B5" s="153"/>
      <c r="C5" s="154"/>
      <c r="D5" s="155">
        <v>95432</v>
      </c>
      <c r="E5" s="156"/>
      <c r="F5" s="157">
        <v>128523</v>
      </c>
      <c r="G5" s="158"/>
      <c r="H5" s="159"/>
    </row>
    <row r="6" spans="1:8" x14ac:dyDescent="0.15">
      <c r="A6" s="160"/>
      <c r="B6" s="161"/>
      <c r="C6" s="162"/>
      <c r="D6" s="163">
        <v>61872</v>
      </c>
      <c r="E6" s="164"/>
      <c r="F6" s="165">
        <v>56792</v>
      </c>
      <c r="G6" s="166"/>
      <c r="H6" s="167"/>
    </row>
    <row r="7" spans="1:8" x14ac:dyDescent="0.15">
      <c r="A7" s="148" t="s">
        <v>523</v>
      </c>
      <c r="B7" s="153"/>
      <c r="C7" s="154"/>
      <c r="D7" s="155">
        <v>69736</v>
      </c>
      <c r="E7" s="156"/>
      <c r="F7" s="157">
        <v>92919</v>
      </c>
      <c r="G7" s="158"/>
      <c r="H7" s="159"/>
    </row>
    <row r="8" spans="1:8" x14ac:dyDescent="0.15">
      <c r="A8" s="160"/>
      <c r="B8" s="161"/>
      <c r="C8" s="162"/>
      <c r="D8" s="163">
        <v>52806</v>
      </c>
      <c r="E8" s="164"/>
      <c r="F8" s="165">
        <v>54128</v>
      </c>
      <c r="G8" s="166"/>
      <c r="H8" s="167"/>
    </row>
    <row r="9" spans="1:8" x14ac:dyDescent="0.15">
      <c r="A9" s="148" t="s">
        <v>524</v>
      </c>
      <c r="B9" s="153"/>
      <c r="C9" s="154"/>
      <c r="D9" s="155">
        <v>75214</v>
      </c>
      <c r="E9" s="156"/>
      <c r="F9" s="157">
        <v>103663</v>
      </c>
      <c r="G9" s="158"/>
      <c r="H9" s="159"/>
    </row>
    <row r="10" spans="1:8" x14ac:dyDescent="0.15">
      <c r="A10" s="160"/>
      <c r="B10" s="161"/>
      <c r="C10" s="162"/>
      <c r="D10" s="163">
        <v>62137</v>
      </c>
      <c r="E10" s="164"/>
      <c r="F10" s="165">
        <v>64346</v>
      </c>
      <c r="G10" s="166"/>
      <c r="H10" s="167"/>
    </row>
    <row r="11" spans="1:8" x14ac:dyDescent="0.15">
      <c r="A11" s="148" t="s">
        <v>525</v>
      </c>
      <c r="B11" s="153"/>
      <c r="C11" s="154"/>
      <c r="D11" s="155">
        <v>95769</v>
      </c>
      <c r="E11" s="156"/>
      <c r="F11" s="157">
        <v>92012</v>
      </c>
      <c r="G11" s="158"/>
      <c r="H11" s="159"/>
    </row>
    <row r="12" spans="1:8" x14ac:dyDescent="0.15">
      <c r="A12" s="160"/>
      <c r="B12" s="161"/>
      <c r="C12" s="168"/>
      <c r="D12" s="163">
        <v>73277</v>
      </c>
      <c r="E12" s="164"/>
      <c r="F12" s="165">
        <v>61382</v>
      </c>
      <c r="G12" s="166"/>
      <c r="H12" s="167"/>
    </row>
    <row r="13" spans="1:8" x14ac:dyDescent="0.15">
      <c r="A13" s="148"/>
      <c r="B13" s="153"/>
      <c r="C13" s="169"/>
      <c r="D13" s="170">
        <v>83374</v>
      </c>
      <c r="E13" s="171"/>
      <c r="F13" s="172">
        <v>110020</v>
      </c>
      <c r="G13" s="173"/>
      <c r="H13" s="159"/>
    </row>
    <row r="14" spans="1:8" x14ac:dyDescent="0.15">
      <c r="A14" s="160"/>
      <c r="B14" s="161"/>
      <c r="C14" s="162"/>
      <c r="D14" s="163">
        <v>61736</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5.21</v>
      </c>
      <c r="C19" s="174">
        <f>ROUND(VALUE(SUBSTITUTE(実質収支比率等に係る経年分析!G$48,"▲","-")),2)</f>
        <v>5.42</v>
      </c>
      <c r="D19" s="174">
        <f>ROUND(VALUE(SUBSTITUTE(実質収支比率等に係る経年分析!H$48,"▲","-")),2)</f>
        <v>8.58</v>
      </c>
      <c r="E19" s="174">
        <f>ROUND(VALUE(SUBSTITUTE(実質収支比率等に係る経年分析!I$48,"▲","-")),2)</f>
        <v>10.02</v>
      </c>
      <c r="F19" s="174">
        <f>ROUND(VALUE(SUBSTITUTE(実質収支比率等に係る経年分析!J$48,"▲","-")),2)</f>
        <v>8.6</v>
      </c>
    </row>
    <row r="20" spans="1:11" x14ac:dyDescent="0.15">
      <c r="A20" s="174" t="s">
        <v>53</v>
      </c>
      <c r="B20" s="174">
        <f>ROUND(VALUE(SUBSTITUTE(実質収支比率等に係る経年分析!F$47,"▲","-")),2)</f>
        <v>14.79</v>
      </c>
      <c r="C20" s="174">
        <f>ROUND(VALUE(SUBSTITUTE(実質収支比率等に係る経年分析!G$47,"▲","-")),2)</f>
        <v>12.47</v>
      </c>
      <c r="D20" s="174">
        <f>ROUND(VALUE(SUBSTITUTE(実質収支比率等に係る経年分析!H$47,"▲","-")),2)</f>
        <v>15.69</v>
      </c>
      <c r="E20" s="174">
        <f>ROUND(VALUE(SUBSTITUTE(実質収支比率等に係る経年分析!I$47,"▲","-")),2)</f>
        <v>17.16</v>
      </c>
      <c r="F20" s="174">
        <f>ROUND(VALUE(SUBSTITUTE(実質収支比率等に係る経年分析!J$47,"▲","-")),2)</f>
        <v>14.6</v>
      </c>
    </row>
    <row r="21" spans="1:11" x14ac:dyDescent="0.15">
      <c r="A21" s="174" t="s">
        <v>54</v>
      </c>
      <c r="B21" s="174">
        <f>IF(ISNUMBER(VALUE(SUBSTITUTE(実質収支比率等に係る経年分析!F$49,"▲","-"))),ROUND(VALUE(SUBSTITUTE(実質収支比率等に係る経年分析!F$49,"▲","-")),2),NA())</f>
        <v>-4.41</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6.98</v>
      </c>
      <c r="E21" s="174">
        <f>IF(ISNUMBER(VALUE(SUBSTITUTE(実質収支比率等に係る経年分析!I$49,"▲","-"))),ROUND(VALUE(SUBSTITUTE(実質収支比率等に係る経年分析!I$49,"▲","-")),2),NA())</f>
        <v>2.08</v>
      </c>
      <c r="F21" s="174">
        <f>IF(ISNUMBER(VALUE(SUBSTITUTE(実質収支比率等に係る経年分析!J$49,"▲","-"))),ROUND(VALUE(SUBSTITUTE(実質収支比率等に係る経年分析!J$49,"▲","-")),2),NA())</f>
        <v>-3.81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4.1500000000000004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22.56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2696</v>
      </c>
      <c r="E42" s="176"/>
      <c r="F42" s="176"/>
      <c r="G42" s="176">
        <f>'実質公債費比率（分子）の構造'!L$52</f>
        <v>2729</v>
      </c>
      <c r="H42" s="176"/>
      <c r="I42" s="176"/>
      <c r="J42" s="176">
        <f>'実質公債費比率（分子）の構造'!M$52</f>
        <v>2795</v>
      </c>
      <c r="K42" s="176"/>
      <c r="L42" s="176"/>
      <c r="M42" s="176">
        <f>'実質公債費比率（分子）の構造'!N$52</f>
        <v>2696</v>
      </c>
      <c r="N42" s="176"/>
      <c r="O42" s="176"/>
      <c r="P42" s="176">
        <f>'実質公債費比率（分子）の構造'!O$52</f>
        <v>2649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965</v>
      </c>
      <c r="C46" s="176"/>
      <c r="D46" s="176"/>
      <c r="E46" s="176">
        <f>'実質公債費比率（分子）の構造'!L$48</f>
        <v>904</v>
      </c>
      <c r="F46" s="176"/>
      <c r="G46" s="176"/>
      <c r="H46" s="176">
        <f>'実質公債費比率（分子）の構造'!M$48</f>
        <v>855</v>
      </c>
      <c r="I46" s="176"/>
      <c r="J46" s="176"/>
      <c r="K46" s="176">
        <f>'実質公債費比率（分子）の構造'!N$48</f>
        <v>824</v>
      </c>
      <c r="L46" s="176"/>
      <c r="M46" s="176"/>
      <c r="N46" s="176">
        <f>'実質公債費比率（分子）の構造'!O$48</f>
        <v>674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2559</v>
      </c>
      <c r="C49" s="176"/>
      <c r="D49" s="176"/>
      <c r="E49" s="176">
        <f>'実質公債費比率（分子）の構造'!L$45</f>
        <v>2708</v>
      </c>
      <c r="F49" s="176"/>
      <c r="G49" s="176"/>
      <c r="H49" s="176">
        <f>'実質公債費比率（分子）の構造'!M$45</f>
        <v>2831</v>
      </c>
      <c r="I49" s="176"/>
      <c r="J49" s="176"/>
      <c r="K49" s="176">
        <f>'実質公債費比率（分子）の構造'!N$45</f>
        <v>3003</v>
      </c>
      <c r="L49" s="176"/>
      <c r="M49" s="176"/>
      <c r="N49" s="176">
        <f>'実質公債費比率（分子）の構造'!O$45</f>
        <v>2899</v>
      </c>
      <c r="O49" s="176"/>
      <c r="P49" s="176"/>
    </row>
    <row r="50" spans="1:16" x14ac:dyDescent="0.15">
      <c r="A50" s="176" t="s">
        <v>67</v>
      </c>
      <c r="B50" s="176" t="e">
        <f>NA()</f>
        <v>#N/A</v>
      </c>
      <c r="C50" s="176">
        <f>IF(ISNUMBER('実質公債費比率（分子）の構造'!K$53),'実質公債費比率（分子）の構造'!K$53,NA())</f>
        <v>842</v>
      </c>
      <c r="D50" s="176" t="e">
        <f>NA()</f>
        <v>#N/A</v>
      </c>
      <c r="E50" s="176" t="e">
        <f>NA()</f>
        <v>#N/A</v>
      </c>
      <c r="F50" s="176">
        <f>IF(ISNUMBER('実質公債費比率（分子）の構造'!L$53),'実質公債費比率（分子）の構造'!L$53,NA())</f>
        <v>897</v>
      </c>
      <c r="G50" s="176" t="e">
        <f>NA()</f>
        <v>#N/A</v>
      </c>
      <c r="H50" s="176" t="e">
        <f>NA()</f>
        <v>#N/A</v>
      </c>
      <c r="I50" s="176">
        <f>IF(ISNUMBER('実質公債費比率（分子）の構造'!M$53),'実質公債費比率（分子）の構造'!M$53,NA())</f>
        <v>905</v>
      </c>
      <c r="J50" s="176" t="e">
        <f>NA()</f>
        <v>#N/A</v>
      </c>
      <c r="K50" s="176" t="e">
        <f>NA()</f>
        <v>#N/A</v>
      </c>
      <c r="L50" s="176">
        <f>IF(ISNUMBER('実質公債費比率（分子）の構造'!N$53),'実質公債費比率（分子）の構造'!N$53,NA())</f>
        <v>1145</v>
      </c>
      <c r="M50" s="176" t="e">
        <f>NA()</f>
        <v>#N/A</v>
      </c>
      <c r="N50" s="176" t="e">
        <f>NA()</f>
        <v>#N/A</v>
      </c>
      <c r="O50" s="176">
        <f>IF(ISNUMBER('実質公債費比率（分子）の構造'!O$53),'実質公債費比率（分子）の構造'!O$53,NA())</f>
        <v>938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27258</v>
      </c>
      <c r="E56" s="175"/>
      <c r="F56" s="175"/>
      <c r="G56" s="175">
        <f>'将来負担比率（分子）の構造'!J$52</f>
        <v>26134</v>
      </c>
      <c r="H56" s="175"/>
      <c r="I56" s="175"/>
      <c r="J56" s="175">
        <f>'将来負担比率（分子）の構造'!K$52</f>
        <v>26505</v>
      </c>
      <c r="K56" s="175"/>
      <c r="L56" s="175"/>
      <c r="M56" s="175">
        <f>'将来負担比率（分子）の構造'!L$52</f>
        <v>25949</v>
      </c>
      <c r="N56" s="175"/>
      <c r="O56" s="175"/>
      <c r="P56" s="175">
        <f>'将来負担比率（分子）の構造'!M$52</f>
        <v>25663</v>
      </c>
    </row>
    <row r="57" spans="1:16" x14ac:dyDescent="0.15">
      <c r="A57" s="175" t="s">
        <v>42</v>
      </c>
      <c r="B57" s="175"/>
      <c r="C57" s="175"/>
      <c r="D57" s="175">
        <f>'将来負担比率（分子）の構造'!I$51</f>
        <v>2537</v>
      </c>
      <c r="E57" s="175"/>
      <c r="F57" s="175"/>
      <c r="G57" s="175">
        <f>'将来負担比率（分子）の構造'!J$51</f>
        <v>2403</v>
      </c>
      <c r="H57" s="175"/>
      <c r="I57" s="175"/>
      <c r="J57" s="175">
        <f>'将来負担比率（分子）の構造'!K$51</f>
        <v>2121</v>
      </c>
      <c r="K57" s="175"/>
      <c r="L57" s="175"/>
      <c r="M57" s="175">
        <f>'将来負担比率（分子）の構造'!L$51</f>
        <v>1832</v>
      </c>
      <c r="N57" s="175"/>
      <c r="O57" s="175"/>
      <c r="P57" s="175">
        <f>'将来負担比率（分子）の構造'!M$51</f>
        <v>1761</v>
      </c>
    </row>
    <row r="58" spans="1:16" x14ac:dyDescent="0.15">
      <c r="A58" s="175" t="s">
        <v>41</v>
      </c>
      <c r="B58" s="175"/>
      <c r="C58" s="175"/>
      <c r="D58" s="175">
        <f>'将来負担比率（分子）の構造'!I$50</f>
        <v>5322</v>
      </c>
      <c r="E58" s="175"/>
      <c r="F58" s="175"/>
      <c r="G58" s="175">
        <f>'将来負担比率（分子）の構造'!J$50</f>
        <v>5191</v>
      </c>
      <c r="H58" s="175"/>
      <c r="I58" s="175"/>
      <c r="J58" s="175">
        <f>'将来負担比率（分子）の構造'!K$50</f>
        <v>5950</v>
      </c>
      <c r="K58" s="175"/>
      <c r="L58" s="175"/>
      <c r="M58" s="175">
        <f>'将来負担比率（分子）の構造'!L$50</f>
        <v>5934</v>
      </c>
      <c r="N58" s="175"/>
      <c r="O58" s="175"/>
      <c r="P58" s="175">
        <f>'将来負担比率（分子）の構造'!M$50</f>
        <v>5535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479</v>
      </c>
      <c r="C61" s="175"/>
      <c r="D61" s="175"/>
      <c r="E61" s="175">
        <f>'将来負担比率（分子）の構造'!J$46</f>
        <v>503</v>
      </c>
      <c r="F61" s="175"/>
      <c r="G61" s="175"/>
      <c r="H61" s="175">
        <f>'将来負担比率（分子）の構造'!K$46</f>
        <v>505</v>
      </c>
      <c r="I61" s="175"/>
      <c r="J61" s="175"/>
      <c r="K61" s="175">
        <f>'将来負担比率（分子）の構造'!L$46</f>
        <v>366</v>
      </c>
      <c r="L61" s="175"/>
      <c r="M61" s="175"/>
      <c r="N61" s="175">
        <f>'将来負担比率（分子）の構造'!M$46</f>
        <v>326</v>
      </c>
      <c r="O61" s="175"/>
      <c r="P61" s="175"/>
    </row>
    <row r="62" spans="1:16" x14ac:dyDescent="0.15">
      <c r="A62" s="175" t="s">
        <v>35</v>
      </c>
      <c r="B62" s="175">
        <f>'将来負担比率（分子）の構造'!I$45</f>
        <v>4280</v>
      </c>
      <c r="C62" s="175"/>
      <c r="D62" s="175"/>
      <c r="E62" s="175">
        <f>'将来負担比率（分子）の構造'!J$45</f>
        <v>4312</v>
      </c>
      <c r="F62" s="175"/>
      <c r="G62" s="175"/>
      <c r="H62" s="175">
        <f>'将来負担比率（分子）の構造'!K$45</f>
        <v>4271</v>
      </c>
      <c r="I62" s="175"/>
      <c r="J62" s="175"/>
      <c r="K62" s="175">
        <f>'将来負担比率（分子）の構造'!L$45</f>
        <v>4331</v>
      </c>
      <c r="L62" s="175"/>
      <c r="M62" s="175"/>
      <c r="N62" s="175">
        <f>'将来負担比率（分子）の構造'!M$45</f>
        <v>4515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7899</v>
      </c>
      <c r="C64" s="175"/>
      <c r="D64" s="175"/>
      <c r="E64" s="175">
        <f>'将来負担比率（分子）の構造'!J$43</f>
        <v>7626</v>
      </c>
      <c r="F64" s="175"/>
      <c r="G64" s="175"/>
      <c r="H64" s="175">
        <f>'将来負担比率（分子）の構造'!K$43</f>
        <v>7183</v>
      </c>
      <c r="I64" s="175"/>
      <c r="J64" s="175"/>
      <c r="K64" s="175">
        <f>'将来負担比率（分子）の構造'!L$43</f>
        <v>6122</v>
      </c>
      <c r="L64" s="175"/>
      <c r="M64" s="175"/>
      <c r="N64" s="175">
        <f>'将来負担比率（分子）の構造'!M$43</f>
        <v>5481</v>
      </c>
      <c r="O64" s="175"/>
      <c r="P64" s="175"/>
    </row>
    <row r="65" spans="1:16" x14ac:dyDescent="0.15">
      <c r="A65" s="175" t="s">
        <v>32</v>
      </c>
      <c r="B65" s="175">
        <f>'将来負担比率（分子）の構造'!I$42</f>
        <v>154</v>
      </c>
      <c r="C65" s="175"/>
      <c r="D65" s="175"/>
      <c r="E65" s="175">
        <f>'将来負担比率（分子）の構造'!J$42</f>
        <v>141</v>
      </c>
      <c r="F65" s="175"/>
      <c r="G65" s="175"/>
      <c r="H65" s="175">
        <f>'将来負担比率（分子）の構造'!K$42</f>
        <v>129</v>
      </c>
      <c r="I65" s="175"/>
      <c r="J65" s="175"/>
      <c r="K65" s="175">
        <f>'将来負担比率（分子）の構造'!L$42</f>
        <v>129</v>
      </c>
      <c r="L65" s="175"/>
      <c r="M65" s="175"/>
      <c r="N65" s="175">
        <f>'将来負担比率（分子）の構造'!M$42</f>
        <v>129</v>
      </c>
      <c r="O65" s="175"/>
      <c r="P65" s="175"/>
    </row>
    <row r="66" spans="1:16" x14ac:dyDescent="0.15">
      <c r="A66" s="175" t="s">
        <v>31</v>
      </c>
      <c r="B66" s="175">
        <f>'将来負担比率（分子）の構造'!I$41</f>
        <v>28324</v>
      </c>
      <c r="C66" s="175"/>
      <c r="D66" s="175"/>
      <c r="E66" s="175">
        <f>'将来負担比率（分子）の構造'!J$41</f>
        <v>28929</v>
      </c>
      <c r="F66" s="175"/>
      <c r="G66" s="175"/>
      <c r="H66" s="175">
        <f>'将来負担比率（分子）の構造'!K$41</f>
        <v>29140</v>
      </c>
      <c r="I66" s="175"/>
      <c r="J66" s="175"/>
      <c r="K66" s="175">
        <f>'将来負担比率（分子）の構造'!L$41</f>
        <v>28575</v>
      </c>
      <c r="L66" s="175"/>
      <c r="M66" s="175"/>
      <c r="N66" s="175">
        <f>'将来負担比率（分子）の構造'!M$41</f>
        <v>28672</v>
      </c>
      <c r="O66" s="175"/>
      <c r="P66" s="175"/>
    </row>
    <row r="67" spans="1:16" x14ac:dyDescent="0.15">
      <c r="A67" s="175" t="s">
        <v>71</v>
      </c>
      <c r="B67" s="175" t="e">
        <f>NA()</f>
        <v>#N/A</v>
      </c>
      <c r="C67" s="175">
        <f>IF(ISNUMBER('将来負担比率（分子）の構造'!I$53), IF('将来負担比率（分子）の構造'!I$53 &lt; 0, 0, '将来負担比率（分子）の構造'!I$53), NA())</f>
        <v>6019</v>
      </c>
      <c r="D67" s="175" t="e">
        <f>NA()</f>
        <v>#N/A</v>
      </c>
      <c r="E67" s="175" t="e">
        <f>NA()</f>
        <v>#N/A</v>
      </c>
      <c r="F67" s="175">
        <f>IF(ISNUMBER('将来負担比率（分子）の構造'!J$53), IF('将来負担比率（分子）の構造'!J$53 &lt; 0, 0, '将来負担比率（分子）の構造'!J$53), NA())</f>
        <v>7782</v>
      </c>
      <c r="G67" s="175" t="e">
        <f>NA()</f>
        <v>#N/A</v>
      </c>
      <c r="H67" s="175" t="e">
        <f>NA()</f>
        <v>#N/A</v>
      </c>
      <c r="I67" s="175">
        <f>IF(ISNUMBER('将来負担比率（分子）の構造'!K$53), IF('将来負担比率（分子）の構造'!K$53 &lt; 0, 0, '将来負担比率（分子）の構造'!K$53), NA())</f>
        <v>6653</v>
      </c>
      <c r="J67" s="175" t="e">
        <f>NA()</f>
        <v>#N/A</v>
      </c>
      <c r="K67" s="175" t="e">
        <f>NA()</f>
        <v>#N/A</v>
      </c>
      <c r="L67" s="175">
        <f>IF(ISNUMBER('将来負担比率（分子）の構造'!L$53), IF('将来負担比率（分子）の構造'!L$53 &lt; 0, 0, '将来負担比率（分子）の構造'!L$53), NA())</f>
        <v>5806</v>
      </c>
      <c r="M67" s="175" t="e">
        <f>NA()</f>
        <v>#N/A</v>
      </c>
      <c r="N67" s="175" t="e">
        <f>NA()</f>
        <v>#N/A</v>
      </c>
      <c r="O67" s="175">
        <f>IF(ISNUMBER('将来負担比率（分子）の構造'!M$53), IF('将来負担比率（分子）の構造'!M$53 &lt; 0, 0, '将来負担比率（分子）の構造'!M$53), NA())</f>
        <v>6162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2423</v>
      </c>
      <c r="C72" s="179">
        <f>基金残高に係る経年分析!G55</f>
        <v>2563</v>
      </c>
      <c r="D72" s="179">
        <f>基金残高に係る経年分析!H55</f>
        <v>2195</v>
      </c>
    </row>
    <row r="73" spans="1:16" x14ac:dyDescent="0.15">
      <c r="A73" s="178" t="s">
        <v>74</v>
      </c>
      <c r="B73" s="179">
        <f>基金残高に係る経年分析!F56</f>
        <v>998</v>
      </c>
      <c r="C73" s="179">
        <f>基金残高に係る経年分析!G56</f>
        <v>948</v>
      </c>
      <c r="D73" s="179">
        <f>基金残高に係る経年分析!H56</f>
        <v>971</v>
      </c>
    </row>
    <row r="74" spans="1:16" x14ac:dyDescent="0.15">
      <c r="A74" s="178" t="s">
        <v>75</v>
      </c>
      <c r="B74" s="179">
        <f>基金残高に係る経年分析!F57</f>
        <v>2709</v>
      </c>
      <c r="C74" s="179">
        <f>基金残高に係る経年分析!G57</f>
        <v>2557</v>
      </c>
      <c r="D74" s="179">
        <f>基金残高に係る経年分析!H57</f>
        <v>2558</v>
      </c>
    </row>
  </sheetData>
  <sheetProtection algorithmName="SHA-512" hashValue="tmcGKC5b6RXxQXhJKWTkUXQT5MgCgNX04XjFYjlKePytBd02R1ZCqSw9n9JvOC6WfRZGiILNei6qBmT5WhInGQ==" saltValue="CItEEMk9saIBGwoBt+qz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正裕</cp:lastModifiedBy>
  <cp:lastPrinted>2025-03-31T02:15:09Z</cp:lastPrinted>
  <dcterms:created xsi:type="dcterms:W3CDTF">2025-02-19T03:01:46Z</dcterms:created>
  <dcterms:modified xsi:type="dcterms:W3CDTF">2025-03-31T02:17:26Z</dcterms:modified>
  <cp:category/>
</cp:coreProperties>
</file>