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病院\"/>
    </mc:Choice>
  </mc:AlternateContent>
  <workbookProtection workbookAlgorithmName="SHA-512" workbookHashValue="2uktT6gvEQZ6s4Q1b3GM0AT5OGIwjTFbaxW+Mnj3pyFNG8OWxsPMOGwCrsSHLawFfgy51c2qi270/9mGHvC7kA==" workbookSaltValue="06G3FcFuBUrewTduSYdl2w==" workbookSpinCount="100000" lockStructure="1"/>
  <bookViews>
    <workbookView xWindow="0" yWindow="0" windowWidth="20640" windowHeight="6495"/>
  </bookViews>
  <sheets>
    <sheet name="法適用_病院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32" i="4"/>
  <c r="HM78" i="4"/>
  <c r="FL32" i="4"/>
  <c r="CS78" i="4"/>
  <c r="BX54" i="4"/>
  <c r="BX32" i="4"/>
  <c r="MN54" i="4"/>
  <c r="C11" i="5"/>
  <c r="D11" i="5"/>
  <c r="E11" i="5"/>
  <c r="B11" i="5"/>
  <c r="HG54" i="4" l="1"/>
  <c r="FH78" i="4"/>
  <c r="DS54" i="4"/>
  <c r="DS32" i="4"/>
  <c r="AE54" i="4"/>
  <c r="AN78" i="4"/>
  <c r="AE32" i="4"/>
  <c r="HG32" i="4"/>
  <c r="KU54" i="4"/>
  <c r="KU32" i="4"/>
  <c r="KC78" i="4"/>
  <c r="KF32" i="4"/>
  <c r="JJ78" i="4"/>
  <c r="GR54" i="4"/>
  <c r="GR32" i="4"/>
  <c r="DD32" i="4"/>
  <c r="EO78" i="4"/>
  <c r="DD54" i="4"/>
  <c r="P32" i="4"/>
  <c r="U78" i="4"/>
  <c r="P54" i="4"/>
  <c r="KF54" i="4"/>
  <c r="LY54" i="4"/>
  <c r="LY32" i="4"/>
  <c r="IK32" i="4"/>
  <c r="EW32" i="4"/>
  <c r="LO78" i="4"/>
  <c r="IK54" i="4"/>
  <c r="BZ78" i="4"/>
  <c r="GT78" i="4"/>
  <c r="EW54" i="4"/>
  <c r="BI54" i="4"/>
  <c r="BI32" i="4"/>
  <c r="BG78" i="4"/>
  <c r="AT54" i="4"/>
  <c r="AT32" i="4"/>
  <c r="LJ54" i="4"/>
  <c r="LJ32" i="4"/>
  <c r="GA78" i="4"/>
  <c r="EH32" i="4"/>
  <c r="EH54"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<sst xmlns="http://schemas.openxmlformats.org/spreadsheetml/2006/main" count="288" uniqueCount="153">
  <si>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</si>
  <si>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</si>
  <si>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</si>
  <si>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</si>
  <si>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</si>
  <si>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</si>
  <si>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</si>
  <si>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</si>
  <si>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</si>
  <si>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</si>
  <si>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</si>
  <si>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</si>
  <si>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</si>
  <si>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</si>
  <si>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</si>
  <si>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</si>
  <si>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</si>
  <si>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</si>
  <si>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</si>
  <si>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</si>
  <si>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</si>
  <si>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</si>
  <si>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</si>
  <si>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</si>
  <si>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</si>
  <si>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</si>
  <si>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</si>
  <si>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</si>
  <si>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</si>
  <si>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</si>
  <si>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</si>
  <si>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</si>
  <si>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</si>
  <si>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</si>
  <si>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</si>
  <si>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</si>
  <si>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</si>
  <si>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</si>
  <si>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</si>
  <si>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</si>
  <si>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</si>
  <si>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</si>
  <si>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</si>
  <si>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</si>
  <si>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</si>
  <si>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</si>
  <si>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</si>
  <si>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</si>
  <si>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</si>
  <si>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</si>
  <si>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</si>
  <si>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</si>
  <si>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</si>
  <si>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</si>
  <si>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</si>
  <si>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</si>
  <si>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</si>
  <si>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</si>
  <si>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</si>
  <si>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</si>
  <si>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</si>
  <si>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</si>
  <si>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</si>
  <si>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</si>
  <si>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</si>
  <si>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</si>
  <si>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</si>
  <si>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</si>
  <si>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</si>
  <si>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</si>
  <si>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</si>
  <si>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</si>
  <si>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</si>
  <si>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</si>
  <si>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</si>
  <si>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</si>
  <si>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</si>
  <si>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</si>
  <si>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</si>
  <si>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</si>
  <si>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</si>
  <si>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</si>
  <si>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</si>
  <si>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</si>
  <si>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</si>
  <si>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</si>
  <si>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</si>
  <si>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</si>
  <si>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</si>
  <si>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</si>
  <si>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</si>
  <si>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</si>
  <si>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</si>
  <si>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</si>
  <si>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</si>
  <si>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</si>
  <si>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</si>
  <si>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</si>
  <si>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</si>
  <si>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</si>
  <si>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</si>
  <si>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</si>
  <si>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</si>
  <si>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</si>
  <si>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</si>
  <si>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</si>
  <si>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</si>
  <si>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</si>
  <si>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</si>
  <si>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</si>
  <si>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</si>
  <si>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</si>
  <si>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</si>
  <si>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</si>
  <si>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</si>
  <si>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</si>
  <si>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</si>
  <si>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</si>
  <si>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</si>
  <si>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</si>
  <si>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</si>
  <si>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</si>
  <si>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</si>
  <si>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</si>
  <si>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</si>
  <si>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</si>
  <si>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</si>
  <si>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</si>
  <si>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</si>
  <si>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新城市</t>
  </si>
  <si>
    <t>新城市民病院</t>
  </si>
  <si>
    <t>当然財務</t>
  </si>
  <si>
    <t>病院事業</t>
  </si>
  <si>
    <t>一般病院</t>
  </si>
  <si>
    <t>100床以上～200床未満</t>
  </si>
  <si>
    <t>非設置</t>
  </si>
  <si>
    <t>直営</t>
  </si>
  <si>
    <t>対象</t>
  </si>
  <si>
    <t>ド 透 訓</t>
  </si>
  <si>
    <t>救 臨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</si>
  <si>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</si>
  <si>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</si>
  <si>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</si>
  <si>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</si>
  <si>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</si>
  <si>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</si>
  <si>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</si>
  <si>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</si>
  <si>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</si>
  <si>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基幹病院としての役割を担っている。</t>
    <rPh sb="1" eb="3">
      <t>トウイン</t>
    </rPh>
    <rPh sb="4" eb="6">
      <t>ショザイ</t>
    </rPh>
    <rPh sb="8" eb="11">
      <t>アイチケン</t>
    </rPh>
    <rPh sb="11" eb="12">
      <t>ヒガシ</t>
    </rPh>
    <rPh sb="12" eb="14">
      <t>ミカワ</t>
    </rPh>
    <rPh sb="14" eb="16">
      <t>ホクブ</t>
    </rPh>
    <rPh sb="16" eb="18">
      <t>イリョウ</t>
    </rPh>
    <rPh sb="18" eb="19">
      <t>ケン</t>
    </rPh>
    <rPh sb="21" eb="23">
      <t>サンカン</t>
    </rPh>
    <rPh sb="25" eb="26">
      <t>チ</t>
    </rPh>
    <rPh sb="33" eb="35">
      <t>ミンカン</t>
    </rPh>
    <rPh sb="35" eb="37">
      <t>イリョウ</t>
    </rPh>
    <rPh sb="37" eb="39">
      <t>キカン</t>
    </rPh>
    <rPh sb="40" eb="42">
      <t>リッチ</t>
    </rPh>
    <rPh sb="43" eb="45">
      <t>コンナン</t>
    </rPh>
    <rPh sb="46" eb="48">
      <t>チイキ</t>
    </rPh>
    <rPh sb="54" eb="56">
      <t>ケンイキ</t>
    </rPh>
    <rPh sb="56" eb="58">
      <t>メンセキ</t>
    </rPh>
    <rPh sb="59" eb="61">
      <t>コウダイ</t>
    </rPh>
    <rPh sb="67" eb="69">
      <t>キュウキュウ</t>
    </rPh>
    <rPh sb="69" eb="71">
      <t>ハンソウ</t>
    </rPh>
    <rPh sb="71" eb="73">
      <t>ジカン</t>
    </rPh>
    <rPh sb="74" eb="75">
      <t>ナガ</t>
    </rPh>
    <rPh sb="79" eb="81">
      <t>イリョウ</t>
    </rPh>
    <rPh sb="81" eb="82">
      <t>ケン</t>
    </rPh>
    <rPh sb="82" eb="83">
      <t>ナイ</t>
    </rPh>
    <rPh sb="85" eb="87">
      <t>キュウキュウ</t>
    </rPh>
    <rPh sb="87" eb="89">
      <t>タイオウ</t>
    </rPh>
    <rPh sb="90" eb="91">
      <t>ノゾ</t>
    </rPh>
    <rPh sb="102" eb="104">
      <t>キュウキュウ</t>
    </rPh>
    <rPh sb="104" eb="106">
      <t>イリョウ</t>
    </rPh>
    <rPh sb="113" eb="116">
      <t>キュウセイキ</t>
    </rPh>
    <rPh sb="116" eb="118">
      <t>イリョウ</t>
    </rPh>
    <rPh sb="119" eb="121">
      <t>チイキ</t>
    </rPh>
    <rPh sb="121" eb="123">
      <t>ホウカツ</t>
    </rPh>
    <rPh sb="125" eb="127">
      <t>ビョウトウ</t>
    </rPh>
    <rPh sb="128" eb="130">
      <t>ウンヨウ</t>
    </rPh>
    <rPh sb="133" eb="135">
      <t>カイフク</t>
    </rPh>
    <rPh sb="135" eb="136">
      <t>キ</t>
    </rPh>
    <rPh sb="136" eb="138">
      <t>イリョウ</t>
    </rPh>
    <rPh sb="141" eb="143">
      <t>フソク</t>
    </rPh>
    <rPh sb="147" eb="149">
      <t>イリョウ</t>
    </rPh>
    <rPh sb="154" eb="156">
      <t>テイキョウ</t>
    </rPh>
    <rPh sb="159" eb="160">
      <t>チ</t>
    </rPh>
    <rPh sb="160" eb="162">
      <t>イリョウ</t>
    </rPh>
    <rPh sb="162" eb="164">
      <t>キョテン</t>
    </rPh>
    <rPh sb="164" eb="166">
      <t>ビョウイン</t>
    </rPh>
    <rPh sb="169" eb="171">
      <t>イシ</t>
    </rPh>
    <rPh sb="171" eb="172">
      <t>トウ</t>
    </rPh>
    <rPh sb="173" eb="175">
      <t>イリョウ</t>
    </rPh>
    <rPh sb="175" eb="178">
      <t>ジュウジシャ</t>
    </rPh>
    <rPh sb="181" eb="182">
      <t>チ</t>
    </rPh>
    <rPh sb="182" eb="185">
      <t>シンリョウジョ</t>
    </rPh>
    <rPh sb="185" eb="186">
      <t>トウ</t>
    </rPh>
    <rPh sb="188" eb="190">
      <t>ハケン</t>
    </rPh>
    <rPh sb="193" eb="196">
      <t>トウチイキ</t>
    </rPh>
    <rPh sb="197" eb="199">
      <t>キカン</t>
    </rPh>
    <rPh sb="199" eb="201">
      <t>ビョウイン</t>
    </rPh>
    <rPh sb="205" eb="207">
      <t>ヤクワリ</t>
    </rPh>
    <rPh sb="208" eb="209">
      <t>ニナ</t>
    </rPh>
    <phoneticPr fontId="19"/>
  </si>
  <si>
    <t>　経営の健全性・効率性を見れば比較的健全な経営状況となっている。しかし、老朽化の状況では各指標とも全国平均値、類似病院平均値を上回っており、近い将来更新時期を迎える施設を多く抱えている状況である。また、病床利用率においても低値で推移しており、改善に向けた取り組みが必要となっている。さらに、平成29年度は常勤医師の退職による一部診療科の患者受入制限に伴い経常収益が悪化したため、経常収支比率が平成28年度に比べ3%悪化した。黒字決算の維持には、受診可能診療科の確保、病床利用率の改善が不可欠であるため、医師を確保による病床利用率の改善、受診可能診療科の確保を図り、黒字決算を維持していくとともに、適切な施設の規模を検討し、計画的に更新していくとともに、豊川市、新城市の地域医療連携のための協議会、東三河北部医療圏地域医療対策協議会等を活用した近隣市町村との連携強化を図っていく。
新公立病院改革プランの策定状況：
平成28年度策定済み、平成32年度見直し予定</t>
    <rPh sb="1" eb="3">
      <t>ケイエイ</t>
    </rPh>
    <rPh sb="4" eb="7">
      <t>ケンゼンセイ</t>
    </rPh>
    <rPh sb="8" eb="11">
      <t>コウリツセイ</t>
    </rPh>
    <rPh sb="12" eb="13">
      <t>ミ</t>
    </rPh>
    <rPh sb="15" eb="18">
      <t>ヒカクテキ</t>
    </rPh>
    <rPh sb="18" eb="20">
      <t>ケンゼン</t>
    </rPh>
    <rPh sb="21" eb="23">
      <t>ケイエイ</t>
    </rPh>
    <rPh sb="23" eb="25">
      <t>ジョウキョウ</t>
    </rPh>
    <rPh sb="36" eb="39">
      <t>ロウキュウカ</t>
    </rPh>
    <rPh sb="40" eb="42">
      <t>ジョウキョウ</t>
    </rPh>
    <rPh sb="44" eb="47">
      <t>カクシヒョウ</t>
    </rPh>
    <rPh sb="49" eb="51">
      <t>ゼンコク</t>
    </rPh>
    <rPh sb="51" eb="54">
      <t>ヘイキンチ</t>
    </rPh>
    <rPh sb="55" eb="57">
      <t>ルイジ</t>
    </rPh>
    <rPh sb="57" eb="59">
      <t>ビョウイン</t>
    </rPh>
    <rPh sb="59" eb="62">
      <t>ヘイキンチ</t>
    </rPh>
    <rPh sb="63" eb="65">
      <t>ウワマワ</t>
    </rPh>
    <rPh sb="70" eb="71">
      <t>チカ</t>
    </rPh>
    <rPh sb="72" eb="74">
      <t>ショウライ</t>
    </rPh>
    <rPh sb="74" eb="76">
      <t>コウシン</t>
    </rPh>
    <rPh sb="76" eb="78">
      <t>ジキ</t>
    </rPh>
    <rPh sb="79" eb="80">
      <t>ムカ</t>
    </rPh>
    <rPh sb="82" eb="84">
      <t>シセツ</t>
    </rPh>
    <rPh sb="85" eb="86">
      <t>オオ</t>
    </rPh>
    <rPh sb="87" eb="88">
      <t>カカ</t>
    </rPh>
    <rPh sb="92" eb="94">
      <t>ジョウキョウ</t>
    </rPh>
    <rPh sb="101" eb="103">
      <t>ビョウショウ</t>
    </rPh>
    <rPh sb="103" eb="106">
      <t>リヨウリツ</t>
    </rPh>
    <rPh sb="111" eb="113">
      <t>テイチ</t>
    </rPh>
    <rPh sb="114" eb="116">
      <t>スイイ</t>
    </rPh>
    <rPh sb="121" eb="123">
      <t>カイゼン</t>
    </rPh>
    <rPh sb="124" eb="125">
      <t>ム</t>
    </rPh>
    <rPh sb="127" eb="128">
      <t>ト</t>
    </rPh>
    <rPh sb="129" eb="130">
      <t>ク</t>
    </rPh>
    <rPh sb="132" eb="134">
      <t>ヒツヨウ</t>
    </rPh>
    <rPh sb="145" eb="147">
      <t>ヘイセイ</t>
    </rPh>
    <rPh sb="149" eb="151">
      <t>ネンド</t>
    </rPh>
    <rPh sb="152" eb="154">
      <t>ジョウキン</t>
    </rPh>
    <rPh sb="154" eb="156">
      <t>イシ</t>
    </rPh>
    <rPh sb="157" eb="159">
      <t>タイショク</t>
    </rPh>
    <rPh sb="162" eb="164">
      <t>イチブ</t>
    </rPh>
    <rPh sb="164" eb="166">
      <t>シンリョウ</t>
    </rPh>
    <rPh sb="166" eb="167">
      <t>カ</t>
    </rPh>
    <rPh sb="168" eb="170">
      <t>カンジャ</t>
    </rPh>
    <rPh sb="170" eb="172">
      <t>ウケイレ</t>
    </rPh>
    <rPh sb="172" eb="174">
      <t>セイゲン</t>
    </rPh>
    <rPh sb="175" eb="176">
      <t>トモナ</t>
    </rPh>
    <rPh sb="177" eb="179">
      <t>ケイジョウ</t>
    </rPh>
    <rPh sb="179" eb="181">
      <t>シュウエキ</t>
    </rPh>
    <rPh sb="182" eb="184">
      <t>アッカ</t>
    </rPh>
    <rPh sb="189" eb="191">
      <t>ケイジョウ</t>
    </rPh>
    <rPh sb="191" eb="193">
      <t>シュウシ</t>
    </rPh>
    <rPh sb="193" eb="195">
      <t>ヒリツ</t>
    </rPh>
    <rPh sb="196" eb="198">
      <t>ヘイセイ</t>
    </rPh>
    <rPh sb="200" eb="202">
      <t>ネンド</t>
    </rPh>
    <rPh sb="203" eb="204">
      <t>クラ</t>
    </rPh>
    <rPh sb="207" eb="209">
      <t>アッカ</t>
    </rPh>
    <rPh sb="212" eb="214">
      <t>クロジ</t>
    </rPh>
    <rPh sb="214" eb="216">
      <t>ケッサン</t>
    </rPh>
    <rPh sb="217" eb="219">
      <t>イジ</t>
    </rPh>
    <rPh sb="222" eb="224">
      <t>ジュシン</t>
    </rPh>
    <rPh sb="224" eb="226">
      <t>カノウ</t>
    </rPh>
    <rPh sb="226" eb="229">
      <t>シンリョウカ</t>
    </rPh>
    <rPh sb="230" eb="232">
      <t>カクホ</t>
    </rPh>
    <rPh sb="233" eb="235">
      <t>ビョウショウ</t>
    </rPh>
    <rPh sb="235" eb="238">
      <t>リヨウリツ</t>
    </rPh>
    <rPh sb="239" eb="241">
      <t>カイゼン</t>
    </rPh>
    <rPh sb="242" eb="245">
      <t>フカケツ</t>
    </rPh>
    <rPh sb="251" eb="253">
      <t>イシ</t>
    </rPh>
    <rPh sb="254" eb="256">
      <t>カクホ</t>
    </rPh>
    <rPh sb="259" eb="261">
      <t>ビョウショウ</t>
    </rPh>
    <rPh sb="261" eb="264">
      <t>リヨウリツ</t>
    </rPh>
    <rPh sb="265" eb="267">
      <t>カイゼン</t>
    </rPh>
    <rPh sb="268" eb="270">
      <t>ジュシン</t>
    </rPh>
    <rPh sb="270" eb="272">
      <t>カノウ</t>
    </rPh>
    <rPh sb="272" eb="275">
      <t>シンリョウカ</t>
    </rPh>
    <rPh sb="276" eb="278">
      <t>カクホ</t>
    </rPh>
    <rPh sb="279" eb="280">
      <t>ハカ</t>
    </rPh>
    <rPh sb="282" eb="284">
      <t>クロジ</t>
    </rPh>
    <rPh sb="284" eb="286">
      <t>ケッサン</t>
    </rPh>
    <rPh sb="287" eb="289">
      <t>イジ</t>
    </rPh>
    <rPh sb="301" eb="303">
      <t>シセツ</t>
    </rPh>
    <rPh sb="304" eb="306">
      <t>キボ</t>
    </rPh>
    <rPh sb="307" eb="309">
      <t>ケントウ</t>
    </rPh>
    <rPh sb="311" eb="314">
      <t>ケイカクテキ</t>
    </rPh>
    <rPh sb="315" eb="317">
      <t>コウシン</t>
    </rPh>
    <rPh sb="365" eb="366">
      <t>トウ</t>
    </rPh>
    <rPh sb="367" eb="369">
      <t>カツヨウ</t>
    </rPh>
    <rPh sb="371" eb="373">
      <t>キンリン</t>
    </rPh>
    <rPh sb="373" eb="376">
      <t>シチョウソン</t>
    </rPh>
    <rPh sb="378" eb="380">
      <t>レンケイ</t>
    </rPh>
    <rPh sb="380" eb="382">
      <t>キョウカ</t>
    </rPh>
    <rPh sb="383" eb="384">
      <t>ハカ</t>
    </rPh>
    <rPh sb="391" eb="392">
      <t>シン</t>
    </rPh>
    <rPh sb="392" eb="394">
      <t>コウリツ</t>
    </rPh>
    <rPh sb="394" eb="396">
      <t>ビョウイン</t>
    </rPh>
    <rPh sb="396" eb="398">
      <t>カイカク</t>
    </rPh>
    <rPh sb="402" eb="404">
      <t>サクテイ</t>
    </rPh>
    <rPh sb="404" eb="406">
      <t>ジョウキョウ</t>
    </rPh>
    <rPh sb="408" eb="410">
      <t>ヘイセイ</t>
    </rPh>
    <rPh sb="412" eb="414">
      <t>ネンド</t>
    </rPh>
    <rPh sb="414" eb="416">
      <t>サクテイ</t>
    </rPh>
    <rPh sb="416" eb="417">
      <t>ズ</t>
    </rPh>
    <rPh sb="419" eb="421">
      <t>ヘイセイ</t>
    </rPh>
    <rPh sb="423" eb="425">
      <t>ネンド</t>
    </rPh>
    <rPh sb="425" eb="427">
      <t>ミナオ</t>
    </rPh>
    <rPh sb="428" eb="430">
      <t>ヨテイ</t>
    </rPh>
    <phoneticPr fontId="19"/>
  </si>
  <si>
    <t>　①経常収支比率は102.6%と全国平均値、類似病院平均値ともに上回っており、単年度黒字となっているものの前年度に比べ3%悪化している。これは常勤医師退職により一部診療科が診療を制限したことで経常収益が悪化したためである。また、③累積欠損金比率は類似病院平均値は下回っているものの全国平均値を上回っている。④病床利用率は全国平均値、類似病院平均値ともに下回っている。さらに、⑤入院患者1人1日当たり収益は類似病院平均値は上回っているものの全国平均値を下回っている。④病床利用率が低値となっている要因には、人口減少による医療需要の減少、医師不足による救急受入れの制限、入院対応可能な診療科が少ないことなどがあげられる。また⑤入院患者1人1日当たり収益が低値となっている要因には、手術件数が少ないこと、重症患者が少ないこと、疾患に対する平均在院日数が長いことでDPC制度の機能評価係数Ⅱの効率性係数が平均値を下回っているため（H29平均値0.01519、当院0.01300）診療報酬単価が低いことなどがあげられる。黒字決算の維持には病床利用率の改善、1人当たり単価の改善が不可欠であることから、引き続き医師確保による病床利用率の改善、重症患者受入強化、手術件数の確保、地域包括ケア病床を活用した効率性係数の改善による1人当たり単価の改善に努め、累積欠損金の解消を図っていく。</t>
    <rPh sb="2" eb="4">
      <t>ケイジョウ</t>
    </rPh>
    <rPh sb="4" eb="6">
      <t>シュウシ</t>
    </rPh>
    <rPh sb="6" eb="8">
      <t>ヒリツ</t>
    </rPh>
    <rPh sb="16" eb="18">
      <t>ゼンコク</t>
    </rPh>
    <rPh sb="18" eb="20">
      <t>ヘイキン</t>
    </rPh>
    <rPh sb="20" eb="21">
      <t>アタイ</t>
    </rPh>
    <rPh sb="22" eb="24">
      <t>ルイジ</t>
    </rPh>
    <rPh sb="24" eb="26">
      <t>ビョウイン</t>
    </rPh>
    <rPh sb="26" eb="28">
      <t>ヘイキン</t>
    </rPh>
    <rPh sb="28" eb="29">
      <t>チ</t>
    </rPh>
    <rPh sb="32" eb="34">
      <t>ウワマワ</t>
    </rPh>
    <rPh sb="39" eb="42">
      <t>タンネンド</t>
    </rPh>
    <rPh sb="42" eb="44">
      <t>クロジ</t>
    </rPh>
    <rPh sb="53" eb="56">
      <t>ゼンネンド</t>
    </rPh>
    <rPh sb="57" eb="58">
      <t>クラ</t>
    </rPh>
    <rPh sb="61" eb="63">
      <t>アッカ</t>
    </rPh>
    <rPh sb="71" eb="73">
      <t>ジョウキン</t>
    </rPh>
    <rPh sb="73" eb="75">
      <t>イシ</t>
    </rPh>
    <rPh sb="75" eb="77">
      <t>タイショク</t>
    </rPh>
    <rPh sb="80" eb="82">
      <t>イチブ</t>
    </rPh>
    <rPh sb="82" eb="85">
      <t>シンリョウカ</t>
    </rPh>
    <rPh sb="86" eb="88">
      <t>シンリョウ</t>
    </rPh>
    <rPh sb="89" eb="91">
      <t>セイゲン</t>
    </rPh>
    <rPh sb="96" eb="98">
      <t>ケイジョウ</t>
    </rPh>
    <rPh sb="98" eb="100">
      <t>シュウエキ</t>
    </rPh>
    <rPh sb="101" eb="103">
      <t>アッカ</t>
    </rPh>
    <rPh sb="115" eb="117">
      <t>ルイセキ</t>
    </rPh>
    <rPh sb="117" eb="119">
      <t>ケッソン</t>
    </rPh>
    <rPh sb="119" eb="120">
      <t>キン</t>
    </rPh>
    <rPh sb="120" eb="122">
      <t>ヒリツ</t>
    </rPh>
    <rPh sb="123" eb="125">
      <t>ルイジ</t>
    </rPh>
    <rPh sb="125" eb="127">
      <t>ビョウイン</t>
    </rPh>
    <rPh sb="127" eb="130">
      <t>ヘイキンチ</t>
    </rPh>
    <rPh sb="131" eb="133">
      <t>シタマワ</t>
    </rPh>
    <rPh sb="140" eb="142">
      <t>ゼンコク</t>
    </rPh>
    <rPh sb="142" eb="145">
      <t>ヘイキンチ</t>
    </rPh>
    <rPh sb="146" eb="148">
      <t>ウワマワ</t>
    </rPh>
    <rPh sb="154" eb="156">
      <t>ビョウショウ</t>
    </rPh>
    <rPh sb="156" eb="159">
      <t>リヨウリツ</t>
    </rPh>
    <rPh sb="160" eb="162">
      <t>ゼンコク</t>
    </rPh>
    <rPh sb="162" eb="165">
      <t>ヘイキンチ</t>
    </rPh>
    <rPh sb="166" eb="168">
      <t>ルイジ</t>
    </rPh>
    <rPh sb="168" eb="170">
      <t>ビョウイン</t>
    </rPh>
    <rPh sb="170" eb="173">
      <t>ヘイキンチ</t>
    </rPh>
    <rPh sb="176" eb="178">
      <t>シタマワ</t>
    </rPh>
    <rPh sb="188" eb="190">
      <t>ニュウイン</t>
    </rPh>
    <rPh sb="190" eb="192">
      <t>カンジャ</t>
    </rPh>
    <rPh sb="193" eb="194">
      <t>ニン</t>
    </rPh>
    <rPh sb="195" eb="196">
      <t>ヒ</t>
    </rPh>
    <rPh sb="196" eb="197">
      <t>ア</t>
    </rPh>
    <rPh sb="199" eb="201">
      <t>シュウエキ</t>
    </rPh>
    <rPh sb="202" eb="204">
      <t>ルイジ</t>
    </rPh>
    <rPh sb="204" eb="206">
      <t>ビョウイン</t>
    </rPh>
    <rPh sb="206" eb="209">
      <t>ヘイキンチ</t>
    </rPh>
    <rPh sb="210" eb="212">
      <t>ウワマワ</t>
    </rPh>
    <rPh sb="219" eb="221">
      <t>ゼンコク</t>
    </rPh>
    <rPh sb="221" eb="224">
      <t>ヘイキンチ</t>
    </rPh>
    <rPh sb="225" eb="227">
      <t>シタマワ</t>
    </rPh>
    <rPh sb="233" eb="235">
      <t>ビョウショウ</t>
    </rPh>
    <rPh sb="235" eb="238">
      <t>リヨウリツ</t>
    </rPh>
    <rPh sb="239" eb="241">
      <t>テイチ</t>
    </rPh>
    <rPh sb="247" eb="249">
      <t>ヨウイン</t>
    </rPh>
    <rPh sb="252" eb="254">
      <t>ジンコウ</t>
    </rPh>
    <rPh sb="254" eb="256">
      <t>ゲンショウ</t>
    </rPh>
    <rPh sb="259" eb="261">
      <t>イリョウ</t>
    </rPh>
    <rPh sb="261" eb="263">
      <t>ジュヨウ</t>
    </rPh>
    <rPh sb="264" eb="266">
      <t>ゲンショウ</t>
    </rPh>
    <rPh sb="267" eb="269">
      <t>イシ</t>
    </rPh>
    <rPh sb="269" eb="271">
      <t>ブソク</t>
    </rPh>
    <rPh sb="311" eb="313">
      <t>ニュウイン</t>
    </rPh>
    <rPh sb="313" eb="315">
      <t>カンジャ</t>
    </rPh>
    <rPh sb="316" eb="317">
      <t>ニン</t>
    </rPh>
    <rPh sb="318" eb="319">
      <t>ニチ</t>
    </rPh>
    <rPh sb="319" eb="320">
      <t>ア</t>
    </rPh>
    <rPh sb="322" eb="324">
      <t>シュウエキ</t>
    </rPh>
    <rPh sb="325" eb="327">
      <t>テイチ</t>
    </rPh>
    <rPh sb="333" eb="335">
      <t>ヨウイン</t>
    </rPh>
    <rPh sb="338" eb="340">
      <t>シュジュツ</t>
    </rPh>
    <rPh sb="340" eb="342">
      <t>ケンスウ</t>
    </rPh>
    <rPh sb="343" eb="344">
      <t>スク</t>
    </rPh>
    <rPh sb="349" eb="351">
      <t>ジュウショウ</t>
    </rPh>
    <rPh sb="351" eb="353">
      <t>カンジャ</t>
    </rPh>
    <rPh sb="354" eb="355">
      <t>スク</t>
    </rPh>
    <rPh sb="360" eb="362">
      <t>シッカン</t>
    </rPh>
    <rPh sb="363" eb="364">
      <t>タイ</t>
    </rPh>
    <rPh sb="366" eb="368">
      <t>ヘイキン</t>
    </rPh>
    <rPh sb="368" eb="370">
      <t>ザイイン</t>
    </rPh>
    <rPh sb="370" eb="372">
      <t>ニッスウ</t>
    </rPh>
    <rPh sb="373" eb="374">
      <t>ナガ</t>
    </rPh>
    <rPh sb="381" eb="383">
      <t>セイド</t>
    </rPh>
    <rPh sb="384" eb="386">
      <t>キノウ</t>
    </rPh>
    <rPh sb="386" eb="388">
      <t>ヒョウカ</t>
    </rPh>
    <rPh sb="388" eb="390">
      <t>ケイスウ</t>
    </rPh>
    <rPh sb="392" eb="395">
      <t>コウリツセイ</t>
    </rPh>
    <rPh sb="395" eb="397">
      <t>ケイスウ</t>
    </rPh>
    <rPh sb="398" eb="401">
      <t>ヘイキンチ</t>
    </rPh>
    <rPh sb="402" eb="404">
      <t>シタマワ</t>
    </rPh>
    <rPh sb="414" eb="417">
      <t>ヘイキンチ</t>
    </rPh>
    <rPh sb="425" eb="427">
      <t>トウイン</t>
    </rPh>
    <rPh sb="435" eb="437">
      <t>シンリョウ</t>
    </rPh>
    <rPh sb="437" eb="439">
      <t>ホウシュウ</t>
    </rPh>
    <rPh sb="439" eb="441">
      <t>タンカ</t>
    </rPh>
    <rPh sb="442" eb="443">
      <t>ヒク</t>
    </rPh>
    <rPh sb="455" eb="457">
      <t>クロジ</t>
    </rPh>
    <rPh sb="457" eb="459">
      <t>ケッサン</t>
    </rPh>
    <rPh sb="460" eb="462">
      <t>イジ</t>
    </rPh>
    <rPh sb="464" eb="466">
      <t>ビョウショウ</t>
    </rPh>
    <rPh sb="466" eb="469">
      <t>リヨウリツ</t>
    </rPh>
    <rPh sb="470" eb="472">
      <t>カイゼン</t>
    </rPh>
    <rPh sb="474" eb="475">
      <t>ニン</t>
    </rPh>
    <rPh sb="475" eb="476">
      <t>ア</t>
    </rPh>
    <rPh sb="478" eb="480">
      <t>タンカ</t>
    </rPh>
    <rPh sb="481" eb="483">
      <t>カイゼン</t>
    </rPh>
    <rPh sb="484" eb="487">
      <t>フカケツ</t>
    </rPh>
    <rPh sb="495" eb="496">
      <t>ヒ</t>
    </rPh>
    <rPh sb="497" eb="498">
      <t>ツヅ</t>
    </rPh>
    <rPh sb="499" eb="501">
      <t>イシ</t>
    </rPh>
    <rPh sb="501" eb="503">
      <t>カクホ</t>
    </rPh>
    <rPh sb="506" eb="508">
      <t>ビョウショウ</t>
    </rPh>
    <rPh sb="508" eb="510">
      <t>リヨウ</t>
    </rPh>
    <rPh sb="510" eb="511">
      <t>リツ</t>
    </rPh>
    <rPh sb="512" eb="514">
      <t>カイゼン</t>
    </rPh>
    <rPh sb="515" eb="517">
      <t>ジュウショウ</t>
    </rPh>
    <rPh sb="517" eb="519">
      <t>カンジャ</t>
    </rPh>
    <rPh sb="519" eb="521">
      <t>ウケイレ</t>
    </rPh>
    <rPh sb="521" eb="523">
      <t>キョウカ</t>
    </rPh>
    <rPh sb="524" eb="526">
      <t>シュジュツ</t>
    </rPh>
    <rPh sb="526" eb="528">
      <t>ケンスウ</t>
    </rPh>
    <rPh sb="529" eb="531">
      <t>カクホ</t>
    </rPh>
    <rPh sb="532" eb="534">
      <t>チイキ</t>
    </rPh>
    <rPh sb="534" eb="536">
      <t>ホウカツ</t>
    </rPh>
    <rPh sb="538" eb="540">
      <t>ビョウショウ</t>
    </rPh>
    <rPh sb="541" eb="543">
      <t>カツヨウ</t>
    </rPh>
    <rPh sb="545" eb="548">
      <t>コウリツセイ</t>
    </rPh>
    <rPh sb="548" eb="550">
      <t>ケイスウ</t>
    </rPh>
    <rPh sb="551" eb="553">
      <t>カイゼン</t>
    </rPh>
    <rPh sb="557" eb="558">
      <t>ニン</t>
    </rPh>
    <rPh sb="558" eb="559">
      <t>ア</t>
    </rPh>
    <rPh sb="561" eb="563">
      <t>タンカ</t>
    </rPh>
    <rPh sb="564" eb="566">
      <t>カイゼン</t>
    </rPh>
    <rPh sb="567" eb="568">
      <t>ツト</t>
    </rPh>
    <rPh sb="570" eb="572">
      <t>ルイセキ</t>
    </rPh>
    <rPh sb="572" eb="574">
      <t>ケッソン</t>
    </rPh>
    <rPh sb="574" eb="575">
      <t>キン</t>
    </rPh>
    <rPh sb="576" eb="578">
      <t>カイショウ</t>
    </rPh>
    <rPh sb="579" eb="580">
      <t>ハカ</t>
    </rPh>
    <phoneticPr fontId="19"/>
  </si>
  <si>
    <t>　①有形固定資産減価償却率、②機械備品減価償却率とも全国平均値、類似病院平均値を大きく上回っており、耐用年数の迫った施設を多く抱えている状況である。また、③1床当たり有形固定資産についても、全国平均値、類似病院平均値を大きく上回っている。現在、建物については不具合があればその都度応急的な処置をしており、医療器械については、不具合の状況等を考慮しながら耐用年数を経過したものも使用している。施設の規模については、過去最大326床あった病床数を199床へ縮小したが、建物をそのまま使用しているため、空き部屋等を抱えている状況である。建物は雨漏り等経年劣化による不具合も増えてきていることから、将来の医療需要の動向にも注視しながら適切な規模、最適な延命方法を今後検討していく。</t>
    <rPh sb="15" eb="17">
      <t>キカイ</t>
    </rPh>
    <rPh sb="26" eb="28">
      <t>ゼンコク</t>
    </rPh>
    <rPh sb="28" eb="31">
      <t>ヘイキンチ</t>
    </rPh>
    <rPh sb="32" eb="34">
      <t>ルイジ</t>
    </rPh>
    <rPh sb="34" eb="36">
      <t>ビョウイン</t>
    </rPh>
    <rPh sb="36" eb="39">
      <t>ヘイキンチ</t>
    </rPh>
    <rPh sb="40" eb="41">
      <t>オオ</t>
    </rPh>
    <rPh sb="43" eb="45">
      <t>ウワマワ</t>
    </rPh>
    <rPh sb="50" eb="52">
      <t>タイヨウ</t>
    </rPh>
    <rPh sb="52" eb="54">
      <t>ネンスウ</t>
    </rPh>
    <rPh sb="55" eb="56">
      <t>セマ</t>
    </rPh>
    <rPh sb="58" eb="60">
      <t>シセツ</t>
    </rPh>
    <rPh sb="61" eb="62">
      <t>オオ</t>
    </rPh>
    <rPh sb="63" eb="64">
      <t>カカ</t>
    </rPh>
    <rPh sb="68" eb="70">
      <t>ジョウキョウ</t>
    </rPh>
    <rPh sb="122" eb="124">
      <t>タテモノ</t>
    </rPh>
    <rPh sb="129" eb="132">
      <t>フグアイ</t>
    </rPh>
    <rPh sb="138" eb="140">
      <t>ツド</t>
    </rPh>
    <rPh sb="140" eb="143">
      <t>オウキュウテキ</t>
    </rPh>
    <rPh sb="144" eb="146">
      <t>ショチ</t>
    </rPh>
    <rPh sb="152" eb="154">
      <t>イリョウ</t>
    </rPh>
    <rPh sb="154" eb="156">
      <t>キカイ</t>
    </rPh>
    <rPh sb="162" eb="165">
      <t>フグアイ</t>
    </rPh>
    <rPh sb="166" eb="168">
      <t>ジョウキョウ</t>
    </rPh>
    <rPh sb="168" eb="169">
      <t>トウ</t>
    </rPh>
    <rPh sb="170" eb="172">
      <t>コウリョ</t>
    </rPh>
    <rPh sb="176" eb="178">
      <t>タイヨウ</t>
    </rPh>
    <rPh sb="178" eb="180">
      <t>ネンスウ</t>
    </rPh>
    <rPh sb="181" eb="183">
      <t>ケイカ</t>
    </rPh>
    <rPh sb="188" eb="190">
      <t>シヨウ</t>
    </rPh>
    <rPh sb="195" eb="197">
      <t>シセツ</t>
    </rPh>
    <rPh sb="198" eb="200">
      <t>キボ</t>
    </rPh>
    <rPh sb="248" eb="249">
      <t>ア</t>
    </rPh>
    <rPh sb="250" eb="252">
      <t>ヘヤ</t>
    </rPh>
    <rPh sb="252" eb="253">
      <t>トウ</t>
    </rPh>
    <rPh sb="254" eb="255">
      <t>カカ</t>
    </rPh>
    <rPh sb="259" eb="261">
      <t>ジョウキョウ</t>
    </rPh>
    <rPh sb="265" eb="267">
      <t>タテモノ</t>
    </rPh>
    <rPh sb="268" eb="270">
      <t>アマモ</t>
    </rPh>
    <rPh sb="271" eb="272">
      <t>トウ</t>
    </rPh>
    <rPh sb="272" eb="274">
      <t>ケイネン</t>
    </rPh>
    <rPh sb="274" eb="276">
      <t>レッカ</t>
    </rPh>
    <rPh sb="279" eb="282">
      <t>フグアイ</t>
    </rPh>
    <rPh sb="283" eb="284">
      <t>フ</t>
    </rPh>
    <rPh sb="295" eb="297">
      <t>ショウライ</t>
    </rPh>
    <rPh sb="298" eb="300">
      <t>イリョウ</t>
    </rPh>
    <rPh sb="300" eb="302">
      <t>ジュヨウ</t>
    </rPh>
    <rPh sb="303" eb="305">
      <t>ドウコウ</t>
    </rPh>
    <rPh sb="307" eb="309">
      <t>チュウシ</t>
    </rPh>
    <rPh sb="313" eb="315">
      <t>テキセツ</t>
    </rPh>
    <rPh sb="316" eb="318">
      <t>キボ</t>
    </rPh>
    <rPh sb="319" eb="321">
      <t>サイテキ</t>
    </rPh>
    <rPh sb="322" eb="324">
      <t>エンメイ</t>
    </rPh>
    <rPh sb="324" eb="326">
      <t>ホウホウ</t>
    </rPh>
    <rPh sb="327" eb="329">
      <t>コンゴ</t>
    </rPh>
    <rPh sb="329" eb="331">
      <t>ケントウ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</si>
</sst>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58.3</c:v>
                </c:pt>
                <c:pt idx="1">
                  <c:v>51.3</c:v>
                </c:pt>
                <c:pt idx="2">
                  <c:v>49.3</c:v>
                </c:pt>
                <c:pt idx="3">
                  <c:v>52</c:v>
                </c:pt>
                <c:pt idx="4">
                  <c:v>51.4</c:v>
                </c:pt>
              </c:numCache>
            </c:numRef>
          </c:val>
          <c:extLst>
            <c:ext xmlns:c16="http://schemas.microsoft.com/office/drawing/2014/chart" uri="{C3380CC4-5D6E-409C-BE32-E72D297353CC}">
              <c16:uniqueId val="{00000000-F4B3-417C-906B-14BC9C1B99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68.3</c:v>
                </c:pt>
                <c:pt idx="2">
                  <c:v>67.900000000000006</c:v>
                </c:pt>
                <c:pt idx="3">
                  <c:v>69.8</c:v>
                </c:pt>
                <c:pt idx="4">
                  <c:v>69.7</c:v>
                </c:pt>
              </c:numCache>
            </c:numRef>
          </c:val>
          <c:smooth val="0"/>
          <c:extLst>
            <c:ext xmlns:c16="http://schemas.microsoft.com/office/drawing/2014/chart" uri="{C3380CC4-5D6E-409C-BE32-E72D297353CC}">
              <c16:uniqueId val="{00000001-F4B3-417C-906B-14BC9C1B993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13355</c:v>
                </c:pt>
                <c:pt idx="1">
                  <c:v>14410</c:v>
                </c:pt>
                <c:pt idx="2">
                  <c:v>15761</c:v>
                </c:pt>
                <c:pt idx="3">
                  <c:v>16331</c:v>
                </c:pt>
                <c:pt idx="4">
                  <c:v>15812</c:v>
                </c:pt>
              </c:numCache>
            </c:numRef>
          </c:val>
          <c:extLst>
            <c:ext xmlns:c16="http://schemas.microsoft.com/office/drawing/2014/chart" uri="{C3380CC4-5D6E-409C-BE32-E72D297353CC}">
              <c16:uniqueId val="{00000000-E11E-4BB3-A223-8B00B41E64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9726</c:v>
                </c:pt>
                <c:pt idx="2">
                  <c:v>10037</c:v>
                </c:pt>
                <c:pt idx="3">
                  <c:v>9976</c:v>
                </c:pt>
                <c:pt idx="4">
                  <c:v>10130</c:v>
                </c:pt>
              </c:numCache>
            </c:numRef>
          </c:val>
          <c:smooth val="0"/>
          <c:extLst>
            <c:ext xmlns:c16="http://schemas.microsoft.com/office/drawing/2014/chart" uri="{C3380CC4-5D6E-409C-BE32-E72D297353CC}">
              <c16:uniqueId val="{00000001-E11E-4BB3-A223-8B00B41E64E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40013</c:v>
                </c:pt>
                <c:pt idx="1">
                  <c:v>39954</c:v>
                </c:pt>
                <c:pt idx="2">
                  <c:v>40702</c:v>
                </c:pt>
                <c:pt idx="3">
                  <c:v>40887</c:v>
                </c:pt>
                <c:pt idx="4">
                  <c:v>40613</c:v>
                </c:pt>
              </c:numCache>
            </c:numRef>
          </c:val>
          <c:extLst>
            <c:ext xmlns:c16="http://schemas.microsoft.com/office/drawing/2014/chart" uri="{C3380CC4-5D6E-409C-BE32-E72D297353CC}">
              <c16:uniqueId val="{00000000-6B54-4B6E-AEDC-0DF6240782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32431</c:v>
                </c:pt>
                <c:pt idx="2">
                  <c:v>32532</c:v>
                </c:pt>
                <c:pt idx="3">
                  <c:v>33492</c:v>
                </c:pt>
                <c:pt idx="4">
                  <c:v>34136</c:v>
                </c:pt>
              </c:numCache>
            </c:numRef>
          </c:val>
          <c:smooth val="0"/>
          <c:extLst>
            <c:ext xmlns:c16="http://schemas.microsoft.com/office/drawing/2014/chart" uri="{C3380CC4-5D6E-409C-BE32-E72D297353CC}">
              <c16:uniqueId val="{00000001-6B54-4B6E-AEDC-0DF62407827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98.7</c:v>
                </c:pt>
                <c:pt idx="1">
                  <c:v>124.6</c:v>
                </c:pt>
                <c:pt idx="2">
                  <c:v>111</c:v>
                </c:pt>
                <c:pt idx="3">
                  <c:v>97.9</c:v>
                </c:pt>
                <c:pt idx="4">
                  <c:v>95.3</c:v>
                </c:pt>
              </c:numCache>
            </c:numRef>
          </c:val>
          <c:extLst>
            <c:ext xmlns:c16="http://schemas.microsoft.com/office/drawing/2014/chart" uri="{C3380CC4-5D6E-409C-BE32-E72D297353CC}">
              <c16:uniqueId val="{00000000-CB5B-4469-AA7A-3A84E91404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112.9</c:v>
                </c:pt>
                <c:pt idx="2">
                  <c:v>118.9</c:v>
                </c:pt>
                <c:pt idx="3">
                  <c:v>119.5</c:v>
                </c:pt>
                <c:pt idx="4">
                  <c:v>116.9</c:v>
                </c:pt>
              </c:numCache>
            </c:numRef>
          </c:val>
          <c:smooth val="0"/>
          <c:extLst>
            <c:ext xmlns:c16="http://schemas.microsoft.com/office/drawing/2014/chart" uri="{C3380CC4-5D6E-409C-BE32-E72D297353CC}">
              <c16:uniqueId val="{00000001-CB5B-4469-AA7A-3A84E91404E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93.4</c:v>
                </c:pt>
                <c:pt idx="1">
                  <c:v>91.7</c:v>
                </c:pt>
                <c:pt idx="2">
                  <c:v>95.2</c:v>
                </c:pt>
                <c:pt idx="3">
                  <c:v>97.7</c:v>
                </c:pt>
                <c:pt idx="4">
                  <c:v>93.5</c:v>
                </c:pt>
              </c:numCache>
            </c:numRef>
          </c:val>
          <c:extLst>
            <c:ext xmlns:c16="http://schemas.microsoft.com/office/drawing/2014/chart" uri="{C3380CC4-5D6E-409C-BE32-E72D297353CC}">
              <c16:uniqueId val="{00000000-468B-4DBE-9B1D-2DABE37AF1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85.4</c:v>
                </c:pt>
                <c:pt idx="2">
                  <c:v>85.3</c:v>
                </c:pt>
                <c:pt idx="3">
                  <c:v>84.2</c:v>
                </c:pt>
                <c:pt idx="4">
                  <c:v>83.9</c:v>
                </c:pt>
              </c:numCache>
            </c:numRef>
          </c:val>
          <c:smooth val="0"/>
          <c:extLst>
            <c:ext xmlns:c16="http://schemas.microsoft.com/office/drawing/2014/chart" uri="{C3380CC4-5D6E-409C-BE32-E72D297353CC}">
              <c16:uniqueId val="{00000001-468B-4DBE-9B1D-2DABE37AF15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99.4</c:v>
                </c:pt>
                <c:pt idx="1">
                  <c:v>100.1</c:v>
                </c:pt>
                <c:pt idx="2">
                  <c:v>103.6</c:v>
                </c:pt>
                <c:pt idx="3">
                  <c:v>105.6</c:v>
                </c:pt>
                <c:pt idx="4">
                  <c:v>102.6</c:v>
                </c:pt>
              </c:numCache>
            </c:numRef>
          </c:val>
          <c:extLst>
            <c:ext xmlns:c16="http://schemas.microsoft.com/office/drawing/2014/chart" uri="{C3380CC4-5D6E-409C-BE32-E72D297353CC}">
              <c16:uniqueId val="{00000000-3F9D-4E0B-947B-4C1F285853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96.9</c:v>
                </c:pt>
                <c:pt idx="2">
                  <c:v>98.3</c:v>
                </c:pt>
                <c:pt idx="3">
                  <c:v>96.7</c:v>
                </c:pt>
                <c:pt idx="4">
                  <c:v>96.6</c:v>
                </c:pt>
              </c:numCache>
            </c:numRef>
          </c:val>
          <c:smooth val="0"/>
          <c:extLst>
            <c:ext xmlns:c16="http://schemas.microsoft.com/office/drawing/2014/chart" uri="{C3380CC4-5D6E-409C-BE32-E72D297353CC}">
              <c16:uniqueId val="{00000001-3F9D-4E0B-947B-4C1F2858538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69.3</c:v>
                </c:pt>
                <c:pt idx="1">
                  <c:v>71</c:v>
                </c:pt>
                <c:pt idx="2">
                  <c:v>72.7</c:v>
                </c:pt>
                <c:pt idx="3">
                  <c:v>74.3</c:v>
                </c:pt>
                <c:pt idx="4">
                  <c:v>75.8</c:v>
                </c:pt>
              </c:numCache>
            </c:numRef>
          </c:val>
          <c:extLst>
            <c:ext xmlns:c16="http://schemas.microsoft.com/office/drawing/2014/chart" uri="{C3380CC4-5D6E-409C-BE32-E72D297353CC}">
              <c16:uniqueId val="{00000000-611E-47F8-99FA-6C1553ED34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52.2</c:v>
                </c:pt>
                <c:pt idx="2">
                  <c:v>52.4</c:v>
                </c:pt>
                <c:pt idx="3">
                  <c:v>52.5</c:v>
                </c:pt>
                <c:pt idx="4">
                  <c:v>53.5</c:v>
                </c:pt>
              </c:numCache>
            </c:numRef>
          </c:val>
          <c:smooth val="0"/>
          <c:extLst>
            <c:ext xmlns:c16="http://schemas.microsoft.com/office/drawing/2014/chart" uri="{C3380CC4-5D6E-409C-BE32-E72D297353CC}">
              <c16:uniqueId val="{00000001-611E-47F8-99FA-6C1553ED34B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72.5</c:v>
                </c:pt>
                <c:pt idx="1">
                  <c:v>76.5</c:v>
                </c:pt>
                <c:pt idx="2">
                  <c:v>80.099999999999994</c:v>
                </c:pt>
                <c:pt idx="3">
                  <c:v>83.3</c:v>
                </c:pt>
                <c:pt idx="4">
                  <c:v>85.2</c:v>
                </c:pt>
              </c:numCache>
            </c:numRef>
          </c:val>
          <c:extLst>
            <c:ext xmlns:c16="http://schemas.microsoft.com/office/drawing/2014/chart" uri="{C3380CC4-5D6E-409C-BE32-E72D297353CC}">
              <c16:uniqueId val="{00000000-66EF-4373-A20A-3D4388144B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69.599999999999994</c:v>
                </c:pt>
                <c:pt idx="2">
                  <c:v>69.2</c:v>
                </c:pt>
                <c:pt idx="3">
                  <c:v>69.7</c:v>
                </c:pt>
                <c:pt idx="4">
                  <c:v>71.3</c:v>
                </c:pt>
              </c:numCache>
            </c:numRef>
          </c:val>
          <c:smooth val="0"/>
          <c:extLst>
            <c:ext xmlns:c16="http://schemas.microsoft.com/office/drawing/2014/chart" uri="{C3380CC4-5D6E-409C-BE32-E72D297353CC}">
              <c16:uniqueId val="{00000001-66EF-4373-A20A-3D4388144B9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64914483</c:v>
                </c:pt>
                <c:pt idx="1">
                  <c:v>65743653</c:v>
                </c:pt>
                <c:pt idx="2">
                  <c:v>66105930</c:v>
                </c:pt>
                <c:pt idx="3">
                  <c:v>66053095</c:v>
                </c:pt>
                <c:pt idx="4">
                  <c:v>65762467</c:v>
                </c:pt>
              </c:numCache>
            </c:numRef>
          </c:val>
          <c:extLst>
            <c:ext xmlns:c16="http://schemas.microsoft.com/office/drawing/2014/chart" uri="{C3380CC4-5D6E-409C-BE32-E72D297353CC}">
              <c16:uniqueId val="{00000000-66FE-4AE3-9B70-9C0CDCAD13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35115689</c:v>
                </c:pt>
                <c:pt idx="2">
                  <c:v>35730958</c:v>
                </c:pt>
                <c:pt idx="3">
                  <c:v>37752628</c:v>
                </c:pt>
                <c:pt idx="4">
                  <c:v>39094598</c:v>
                </c:pt>
              </c:numCache>
            </c:numRef>
          </c:val>
          <c:smooth val="0"/>
          <c:extLst>
            <c:ext xmlns:c16="http://schemas.microsoft.com/office/drawing/2014/chart" uri="{C3380CC4-5D6E-409C-BE32-E72D297353CC}">
              <c16:uniqueId val="{00000001-66FE-4AE3-9B70-9C0CDCAD136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20.7</c:v>
                </c:pt>
                <c:pt idx="1">
                  <c:v>20.2</c:v>
                </c:pt>
                <c:pt idx="2">
                  <c:v>20.399999999999999</c:v>
                </c:pt>
                <c:pt idx="3">
                  <c:v>19.3</c:v>
                </c:pt>
                <c:pt idx="4">
                  <c:v>18.3</c:v>
                </c:pt>
              </c:numCache>
            </c:numRef>
          </c:val>
          <c:extLst>
            <c:ext xmlns:c16="http://schemas.microsoft.com/office/drawing/2014/chart" uri="{C3380CC4-5D6E-409C-BE32-E72D297353CC}">
              <c16:uniqueId val="{00000000-F33A-43EE-9118-9572AD2B11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18.899999999999999</c:v>
                </c:pt>
                <c:pt idx="2">
                  <c:v>19</c:v>
                </c:pt>
                <c:pt idx="3">
                  <c:v>18.7</c:v>
                </c:pt>
                <c:pt idx="4">
                  <c:v>18.3</c:v>
                </c:pt>
              </c:numCache>
            </c:numRef>
          </c:val>
          <c:smooth val="0"/>
          <c:extLst>
            <c:ext xmlns:c16="http://schemas.microsoft.com/office/drawing/2014/chart" uri="{C3380CC4-5D6E-409C-BE32-E72D297353CC}">
              <c16:uniqueId val="{00000001-F33A-43EE-9118-9572AD2B111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55.7</c:v>
                </c:pt>
                <c:pt idx="1">
                  <c:v>55.6</c:v>
                </c:pt>
                <c:pt idx="2">
                  <c:v>53.6</c:v>
                </c:pt>
                <c:pt idx="3">
                  <c:v>52.4</c:v>
                </c:pt>
                <c:pt idx="4">
                  <c:v>55.9</c:v>
                </c:pt>
              </c:numCache>
            </c:numRef>
          </c:val>
          <c:extLst>
            <c:ext xmlns:c16="http://schemas.microsoft.com/office/drawing/2014/chart" uri="{C3380CC4-5D6E-409C-BE32-E72D297353CC}">
              <c16:uniqueId val="{00000000-405B-44D0-8519-57BF350572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62.1</c:v>
                </c:pt>
                <c:pt idx="2">
                  <c:v>62.5</c:v>
                </c:pt>
                <c:pt idx="3">
                  <c:v>63.4</c:v>
                </c:pt>
                <c:pt idx="4">
                  <c:v>63.4</c:v>
                </c:pt>
              </c:numCache>
            </c:numRef>
          </c:val>
          <c:smooth val="0"/>
          <c:extLst>
            <c:ext xmlns:c16="http://schemas.microsoft.com/office/drawing/2014/chart" uri="{C3380CC4-5D6E-409C-BE32-E72D297353CC}">
              <c16:uniqueId val="{00000001-405B-44D0-8519-57BF350572D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愛知県新城市　新城市民病院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47354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24006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7"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7"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7"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7"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7"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7"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7"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7"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7"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7"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7"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7"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7"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7"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7"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151</v>
      </c>
      <c r="NK30" s="116"/>
      <c r="NL30" s="116"/>
      <c r="NM30" s="116"/>
      <c r="NN30" s="116"/>
      <c r="NO30" s="116"/>
      <c r="NP30" s="116"/>
      <c r="NQ30" s="116"/>
      <c r="NR30" s="116"/>
      <c r="NS30" s="116"/>
      <c r="NT30" s="116"/>
      <c r="NU30" s="116"/>
      <c r="NV30" s="116"/>
      <c r="NW30" s="116"/>
      <c r="NX30" s="117"/>
    </row>
    <row r="31" spans="1:388" ht="13.7"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7"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7" customHeight="1" x14ac:dyDescent="0.15">
      <c r="A33" s="2"/>
      <c r="B33" s="25"/>
      <c r="D33" s="5"/>
      <c r="E33" s="5"/>
      <c r="F33" s="5"/>
      <c r="G33" s="127" t="s">
        <v>37</v>
      </c>
      <c r="H33" s="127"/>
      <c r="I33" s="127"/>
      <c r="J33" s="127"/>
      <c r="K33" s="127"/>
      <c r="L33" s="127"/>
      <c r="M33" s="127"/>
      <c r="N33" s="127"/>
      <c r="O33" s="127"/>
      <c r="P33" s="124">
        <f>データ!AH7</f>
        <v>99.4</v>
      </c>
      <c r="Q33" s="125"/>
      <c r="R33" s="125"/>
      <c r="S33" s="125"/>
      <c r="T33" s="125"/>
      <c r="U33" s="125"/>
      <c r="V33" s="125"/>
      <c r="W33" s="125"/>
      <c r="X33" s="125"/>
      <c r="Y33" s="125"/>
      <c r="Z33" s="125"/>
      <c r="AA33" s="125"/>
      <c r="AB33" s="125"/>
      <c r="AC33" s="125"/>
      <c r="AD33" s="126"/>
      <c r="AE33" s="124">
        <f>データ!AI7</f>
        <v>100.1</v>
      </c>
      <c r="AF33" s="125"/>
      <c r="AG33" s="125"/>
      <c r="AH33" s="125"/>
      <c r="AI33" s="125"/>
      <c r="AJ33" s="125"/>
      <c r="AK33" s="125"/>
      <c r="AL33" s="125"/>
      <c r="AM33" s="125"/>
      <c r="AN33" s="125"/>
      <c r="AO33" s="125"/>
      <c r="AP33" s="125"/>
      <c r="AQ33" s="125"/>
      <c r="AR33" s="125"/>
      <c r="AS33" s="126"/>
      <c r="AT33" s="124">
        <f>データ!AJ7</f>
        <v>103.6</v>
      </c>
      <c r="AU33" s="125"/>
      <c r="AV33" s="125"/>
      <c r="AW33" s="125"/>
      <c r="AX33" s="125"/>
      <c r="AY33" s="125"/>
      <c r="AZ33" s="125"/>
      <c r="BA33" s="125"/>
      <c r="BB33" s="125"/>
      <c r="BC33" s="125"/>
      <c r="BD33" s="125"/>
      <c r="BE33" s="125"/>
      <c r="BF33" s="125"/>
      <c r="BG33" s="125"/>
      <c r="BH33" s="126"/>
      <c r="BI33" s="124">
        <f>データ!AK7</f>
        <v>105.6</v>
      </c>
      <c r="BJ33" s="125"/>
      <c r="BK33" s="125"/>
      <c r="BL33" s="125"/>
      <c r="BM33" s="125"/>
      <c r="BN33" s="125"/>
      <c r="BO33" s="125"/>
      <c r="BP33" s="125"/>
      <c r="BQ33" s="125"/>
      <c r="BR33" s="125"/>
      <c r="BS33" s="125"/>
      <c r="BT33" s="125"/>
      <c r="BU33" s="125"/>
      <c r="BV33" s="125"/>
      <c r="BW33" s="126"/>
      <c r="BX33" s="124">
        <f>データ!AL7</f>
        <v>102.6</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93.4</v>
      </c>
      <c r="DE33" s="125"/>
      <c r="DF33" s="125"/>
      <c r="DG33" s="125"/>
      <c r="DH33" s="125"/>
      <c r="DI33" s="125"/>
      <c r="DJ33" s="125"/>
      <c r="DK33" s="125"/>
      <c r="DL33" s="125"/>
      <c r="DM33" s="125"/>
      <c r="DN33" s="125"/>
      <c r="DO33" s="125"/>
      <c r="DP33" s="125"/>
      <c r="DQ33" s="125"/>
      <c r="DR33" s="126"/>
      <c r="DS33" s="124">
        <f>データ!AT7</f>
        <v>91.7</v>
      </c>
      <c r="DT33" s="125"/>
      <c r="DU33" s="125"/>
      <c r="DV33" s="125"/>
      <c r="DW33" s="125"/>
      <c r="DX33" s="125"/>
      <c r="DY33" s="125"/>
      <c r="DZ33" s="125"/>
      <c r="EA33" s="125"/>
      <c r="EB33" s="125"/>
      <c r="EC33" s="125"/>
      <c r="ED33" s="125"/>
      <c r="EE33" s="125"/>
      <c r="EF33" s="125"/>
      <c r="EG33" s="126"/>
      <c r="EH33" s="124">
        <f>データ!AU7</f>
        <v>95.2</v>
      </c>
      <c r="EI33" s="125"/>
      <c r="EJ33" s="125"/>
      <c r="EK33" s="125"/>
      <c r="EL33" s="125"/>
      <c r="EM33" s="125"/>
      <c r="EN33" s="125"/>
      <c r="EO33" s="125"/>
      <c r="EP33" s="125"/>
      <c r="EQ33" s="125"/>
      <c r="ER33" s="125"/>
      <c r="ES33" s="125"/>
      <c r="ET33" s="125"/>
      <c r="EU33" s="125"/>
      <c r="EV33" s="126"/>
      <c r="EW33" s="124">
        <f>データ!AV7</f>
        <v>97.7</v>
      </c>
      <c r="EX33" s="125"/>
      <c r="EY33" s="125"/>
      <c r="EZ33" s="125"/>
      <c r="FA33" s="125"/>
      <c r="FB33" s="125"/>
      <c r="FC33" s="125"/>
      <c r="FD33" s="125"/>
      <c r="FE33" s="125"/>
      <c r="FF33" s="125"/>
      <c r="FG33" s="125"/>
      <c r="FH33" s="125"/>
      <c r="FI33" s="125"/>
      <c r="FJ33" s="125"/>
      <c r="FK33" s="126"/>
      <c r="FL33" s="124">
        <f>データ!AW7</f>
        <v>93.5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98.7</v>
      </c>
      <c r="GS33" s="125"/>
      <c r="GT33" s="125"/>
      <c r="GU33" s="125"/>
      <c r="GV33" s="125"/>
      <c r="GW33" s="125"/>
      <c r="GX33" s="125"/>
      <c r="GY33" s="125"/>
      <c r="GZ33" s="125"/>
      <c r="HA33" s="125"/>
      <c r="HB33" s="125"/>
      <c r="HC33" s="125"/>
      <c r="HD33" s="125"/>
      <c r="HE33" s="125"/>
      <c r="HF33" s="126"/>
      <c r="HG33" s="124">
        <f>データ!BE7</f>
        <v>124.6</v>
      </c>
      <c r="HH33" s="125"/>
      <c r="HI33" s="125"/>
      <c r="HJ33" s="125"/>
      <c r="HK33" s="125"/>
      <c r="HL33" s="125"/>
      <c r="HM33" s="125"/>
      <c r="HN33" s="125"/>
      <c r="HO33" s="125"/>
      <c r="HP33" s="125"/>
      <c r="HQ33" s="125"/>
      <c r="HR33" s="125"/>
      <c r="HS33" s="125"/>
      <c r="HT33" s="125"/>
      <c r="HU33" s="126"/>
      <c r="HV33" s="124">
        <f>データ!BF7</f>
        <v>111</v>
      </c>
      <c r="HW33" s="125"/>
      <c r="HX33" s="125"/>
      <c r="HY33" s="125"/>
      <c r="HZ33" s="125"/>
      <c r="IA33" s="125"/>
      <c r="IB33" s="125"/>
      <c r="IC33" s="125"/>
      <c r="ID33" s="125"/>
      <c r="IE33" s="125"/>
      <c r="IF33" s="125"/>
      <c r="IG33" s="125"/>
      <c r="IH33" s="125"/>
      <c r="II33" s="125"/>
      <c r="IJ33" s="126"/>
      <c r="IK33" s="124">
        <f>データ!BG7</f>
        <v>97.9</v>
      </c>
      <c r="IL33" s="125"/>
      <c r="IM33" s="125"/>
      <c r="IN33" s="125"/>
      <c r="IO33" s="125"/>
      <c r="IP33" s="125"/>
      <c r="IQ33" s="125"/>
      <c r="IR33" s="125"/>
      <c r="IS33" s="125"/>
      <c r="IT33" s="125"/>
      <c r="IU33" s="125"/>
      <c r="IV33" s="125"/>
      <c r="IW33" s="125"/>
      <c r="IX33" s="125"/>
      <c r="IY33" s="126"/>
      <c r="IZ33" s="124">
        <f>データ!BH7</f>
        <v>95.3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58.3</v>
      </c>
      <c r="KG33" s="125"/>
      <c r="KH33" s="125"/>
      <c r="KI33" s="125"/>
      <c r="KJ33" s="125"/>
      <c r="KK33" s="125"/>
      <c r="KL33" s="125"/>
      <c r="KM33" s="125"/>
      <c r="KN33" s="125"/>
      <c r="KO33" s="125"/>
      <c r="KP33" s="125"/>
      <c r="KQ33" s="125"/>
      <c r="KR33" s="125"/>
      <c r="KS33" s="125"/>
      <c r="KT33" s="126"/>
      <c r="KU33" s="124">
        <f>データ!BP7</f>
        <v>51.3</v>
      </c>
      <c r="KV33" s="125"/>
      <c r="KW33" s="125"/>
      <c r="KX33" s="125"/>
      <c r="KY33" s="125"/>
      <c r="KZ33" s="125"/>
      <c r="LA33" s="125"/>
      <c r="LB33" s="125"/>
      <c r="LC33" s="125"/>
      <c r="LD33" s="125"/>
      <c r="LE33" s="125"/>
      <c r="LF33" s="125"/>
      <c r="LG33" s="125"/>
      <c r="LH33" s="125"/>
      <c r="LI33" s="126"/>
      <c r="LJ33" s="124">
        <f>データ!BQ7</f>
        <v>49.3</v>
      </c>
      <c r="LK33" s="125"/>
      <c r="LL33" s="125"/>
      <c r="LM33" s="125"/>
      <c r="LN33" s="125"/>
      <c r="LO33" s="125"/>
      <c r="LP33" s="125"/>
      <c r="LQ33" s="125"/>
      <c r="LR33" s="125"/>
      <c r="LS33" s="125"/>
      <c r="LT33" s="125"/>
      <c r="LU33" s="125"/>
      <c r="LV33" s="125"/>
      <c r="LW33" s="125"/>
      <c r="LX33" s="126"/>
      <c r="LY33" s="124">
        <f>データ!BR7</f>
        <v>52</v>
      </c>
      <c r="LZ33" s="125"/>
      <c r="MA33" s="125"/>
      <c r="MB33" s="125"/>
      <c r="MC33" s="125"/>
      <c r="MD33" s="125"/>
      <c r="ME33" s="125"/>
      <c r="MF33" s="125"/>
      <c r="MG33" s="125"/>
      <c r="MH33" s="125"/>
      <c r="MI33" s="125"/>
      <c r="MJ33" s="125"/>
      <c r="MK33" s="125"/>
      <c r="ML33" s="125"/>
      <c r="MM33" s="126"/>
      <c r="MN33" s="124">
        <f>データ!BS7</f>
        <v>51.4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7" customHeight="1" x14ac:dyDescent="0.15">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7"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7"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7"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7"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7"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7"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7"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7"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7"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7"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7"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7"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7"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7"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7"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7"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7"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7"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7" customHeight="1" x14ac:dyDescent="0.15">
      <c r="A55" s="2"/>
      <c r="B55" s="25"/>
      <c r="C55" s="5"/>
      <c r="D55" s="5"/>
      <c r="E55" s="5"/>
      <c r="F55" s="5"/>
      <c r="G55" s="127" t="s">
        <v>37</v>
      </c>
      <c r="H55" s="127"/>
      <c r="I55" s="127"/>
      <c r="J55" s="127"/>
      <c r="K55" s="127"/>
      <c r="L55" s="127"/>
      <c r="M55" s="127"/>
      <c r="N55" s="127"/>
      <c r="O55" s="127"/>
      <c r="P55" s="128">
        <f>データ!BZ7</f>
        <v>40013</v>
      </c>
      <c r="Q55" s="129"/>
      <c r="R55" s="129"/>
      <c r="S55" s="129"/>
      <c r="T55" s="129"/>
      <c r="U55" s="129"/>
      <c r="V55" s="129"/>
      <c r="W55" s="129"/>
      <c r="X55" s="129"/>
      <c r="Y55" s="129"/>
      <c r="Z55" s="129"/>
      <c r="AA55" s="129"/>
      <c r="AB55" s="129"/>
      <c r="AC55" s="129"/>
      <c r="AD55" s="130"/>
      <c r="AE55" s="128">
        <f>データ!CA7</f>
        <v>39954</v>
      </c>
      <c r="AF55" s="129"/>
      <c r="AG55" s="129"/>
      <c r="AH55" s="129"/>
      <c r="AI55" s="129"/>
      <c r="AJ55" s="129"/>
      <c r="AK55" s="129"/>
      <c r="AL55" s="129"/>
      <c r="AM55" s="129"/>
      <c r="AN55" s="129"/>
      <c r="AO55" s="129"/>
      <c r="AP55" s="129"/>
      <c r="AQ55" s="129"/>
      <c r="AR55" s="129"/>
      <c r="AS55" s="130"/>
      <c r="AT55" s="128">
        <f>データ!CB7</f>
        <v>40702</v>
      </c>
      <c r="AU55" s="129"/>
      <c r="AV55" s="129"/>
      <c r="AW55" s="129"/>
      <c r="AX55" s="129"/>
      <c r="AY55" s="129"/>
      <c r="AZ55" s="129"/>
      <c r="BA55" s="129"/>
      <c r="BB55" s="129"/>
      <c r="BC55" s="129"/>
      <c r="BD55" s="129"/>
      <c r="BE55" s="129"/>
      <c r="BF55" s="129"/>
      <c r="BG55" s="129"/>
      <c r="BH55" s="130"/>
      <c r="BI55" s="128">
        <f>データ!CC7</f>
        <v>40887</v>
      </c>
      <c r="BJ55" s="129"/>
      <c r="BK55" s="129"/>
      <c r="BL55" s="129"/>
      <c r="BM55" s="129"/>
      <c r="BN55" s="129"/>
      <c r="BO55" s="129"/>
      <c r="BP55" s="129"/>
      <c r="BQ55" s="129"/>
      <c r="BR55" s="129"/>
      <c r="BS55" s="129"/>
      <c r="BT55" s="129"/>
      <c r="BU55" s="129"/>
      <c r="BV55" s="129"/>
      <c r="BW55" s="130"/>
      <c r="BX55" s="128">
        <f>データ!CD7</f>
        <v>40613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13355</v>
      </c>
      <c r="DE55" s="129"/>
      <c r="DF55" s="129"/>
      <c r="DG55" s="129"/>
      <c r="DH55" s="129"/>
      <c r="DI55" s="129"/>
      <c r="DJ55" s="129"/>
      <c r="DK55" s="129"/>
      <c r="DL55" s="129"/>
      <c r="DM55" s="129"/>
      <c r="DN55" s="129"/>
      <c r="DO55" s="129"/>
      <c r="DP55" s="129"/>
      <c r="DQ55" s="129"/>
      <c r="DR55" s="130"/>
      <c r="DS55" s="128">
        <f>データ!CL7</f>
        <v>14410</v>
      </c>
      <c r="DT55" s="129"/>
      <c r="DU55" s="129"/>
      <c r="DV55" s="129"/>
      <c r="DW55" s="129"/>
      <c r="DX55" s="129"/>
      <c r="DY55" s="129"/>
      <c r="DZ55" s="129"/>
      <c r="EA55" s="129"/>
      <c r="EB55" s="129"/>
      <c r="EC55" s="129"/>
      <c r="ED55" s="129"/>
      <c r="EE55" s="129"/>
      <c r="EF55" s="129"/>
      <c r="EG55" s="130"/>
      <c r="EH55" s="128">
        <f>データ!CM7</f>
        <v>15761</v>
      </c>
      <c r="EI55" s="129"/>
      <c r="EJ55" s="129"/>
      <c r="EK55" s="129"/>
      <c r="EL55" s="129"/>
      <c r="EM55" s="129"/>
      <c r="EN55" s="129"/>
      <c r="EO55" s="129"/>
      <c r="EP55" s="129"/>
      <c r="EQ55" s="129"/>
      <c r="ER55" s="129"/>
      <c r="ES55" s="129"/>
      <c r="ET55" s="129"/>
      <c r="EU55" s="129"/>
      <c r="EV55" s="130"/>
      <c r="EW55" s="128">
        <f>データ!CN7</f>
        <v>16331</v>
      </c>
      <c r="EX55" s="129"/>
      <c r="EY55" s="129"/>
      <c r="EZ55" s="129"/>
      <c r="FA55" s="129"/>
      <c r="FB55" s="129"/>
      <c r="FC55" s="129"/>
      <c r="FD55" s="129"/>
      <c r="FE55" s="129"/>
      <c r="FF55" s="129"/>
      <c r="FG55" s="129"/>
      <c r="FH55" s="129"/>
      <c r="FI55" s="129"/>
      <c r="FJ55" s="129"/>
      <c r="FK55" s="130"/>
      <c r="FL55" s="128">
        <f>データ!CO7</f>
        <v>15812</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55.7</v>
      </c>
      <c r="GS55" s="125"/>
      <c r="GT55" s="125"/>
      <c r="GU55" s="125"/>
      <c r="GV55" s="125"/>
      <c r="GW55" s="125"/>
      <c r="GX55" s="125"/>
      <c r="GY55" s="125"/>
      <c r="GZ55" s="125"/>
      <c r="HA55" s="125"/>
      <c r="HB55" s="125"/>
      <c r="HC55" s="125"/>
      <c r="HD55" s="125"/>
      <c r="HE55" s="125"/>
      <c r="HF55" s="126"/>
      <c r="HG55" s="124">
        <f>データ!CW7</f>
        <v>55.6</v>
      </c>
      <c r="HH55" s="125"/>
      <c r="HI55" s="125"/>
      <c r="HJ55" s="125"/>
      <c r="HK55" s="125"/>
      <c r="HL55" s="125"/>
      <c r="HM55" s="125"/>
      <c r="HN55" s="125"/>
      <c r="HO55" s="125"/>
      <c r="HP55" s="125"/>
      <c r="HQ55" s="125"/>
      <c r="HR55" s="125"/>
      <c r="HS55" s="125"/>
      <c r="HT55" s="125"/>
      <c r="HU55" s="126"/>
      <c r="HV55" s="124">
        <f>データ!CX7</f>
        <v>53.6</v>
      </c>
      <c r="HW55" s="125"/>
      <c r="HX55" s="125"/>
      <c r="HY55" s="125"/>
      <c r="HZ55" s="125"/>
      <c r="IA55" s="125"/>
      <c r="IB55" s="125"/>
      <c r="IC55" s="125"/>
      <c r="ID55" s="125"/>
      <c r="IE55" s="125"/>
      <c r="IF55" s="125"/>
      <c r="IG55" s="125"/>
      <c r="IH55" s="125"/>
      <c r="II55" s="125"/>
      <c r="IJ55" s="126"/>
      <c r="IK55" s="124">
        <f>データ!CY7</f>
        <v>52.4</v>
      </c>
      <c r="IL55" s="125"/>
      <c r="IM55" s="125"/>
      <c r="IN55" s="125"/>
      <c r="IO55" s="125"/>
      <c r="IP55" s="125"/>
      <c r="IQ55" s="125"/>
      <c r="IR55" s="125"/>
      <c r="IS55" s="125"/>
      <c r="IT55" s="125"/>
      <c r="IU55" s="125"/>
      <c r="IV55" s="125"/>
      <c r="IW55" s="125"/>
      <c r="IX55" s="125"/>
      <c r="IY55" s="126"/>
      <c r="IZ55" s="124">
        <f>データ!CZ7</f>
        <v>55.9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20.7</v>
      </c>
      <c r="KG55" s="125"/>
      <c r="KH55" s="125"/>
      <c r="KI55" s="125"/>
      <c r="KJ55" s="125"/>
      <c r="KK55" s="125"/>
      <c r="KL55" s="125"/>
      <c r="KM55" s="125"/>
      <c r="KN55" s="125"/>
      <c r="KO55" s="125"/>
      <c r="KP55" s="125"/>
      <c r="KQ55" s="125"/>
      <c r="KR55" s="125"/>
      <c r="KS55" s="125"/>
      <c r="KT55" s="126"/>
      <c r="KU55" s="124">
        <f>データ!DH7</f>
        <v>20.2</v>
      </c>
      <c r="KV55" s="125"/>
      <c r="KW55" s="125"/>
      <c r="KX55" s="125"/>
      <c r="KY55" s="125"/>
      <c r="KZ55" s="125"/>
      <c r="LA55" s="125"/>
      <c r="LB55" s="125"/>
      <c r="LC55" s="125"/>
      <c r="LD55" s="125"/>
      <c r="LE55" s="125"/>
      <c r="LF55" s="125"/>
      <c r="LG55" s="125"/>
      <c r="LH55" s="125"/>
      <c r="LI55" s="126"/>
      <c r="LJ55" s="124">
        <f>データ!DI7</f>
        <v>20.399999999999999</v>
      </c>
      <c r="LK55" s="125"/>
      <c r="LL55" s="125"/>
      <c r="LM55" s="125"/>
      <c r="LN55" s="125"/>
      <c r="LO55" s="125"/>
      <c r="LP55" s="125"/>
      <c r="LQ55" s="125"/>
      <c r="LR55" s="125"/>
      <c r="LS55" s="125"/>
      <c r="LT55" s="125"/>
      <c r="LU55" s="125"/>
      <c r="LV55" s="125"/>
      <c r="LW55" s="125"/>
      <c r="LX55" s="126"/>
      <c r="LY55" s="124">
        <f>データ!DJ7</f>
        <v>19.3</v>
      </c>
      <c r="LZ55" s="125"/>
      <c r="MA55" s="125"/>
      <c r="MB55" s="125"/>
      <c r="MC55" s="125"/>
      <c r="MD55" s="125"/>
      <c r="ME55" s="125"/>
      <c r="MF55" s="125"/>
      <c r="MG55" s="125"/>
      <c r="MH55" s="125"/>
      <c r="MI55" s="125"/>
      <c r="MJ55" s="125"/>
      <c r="MK55" s="125"/>
      <c r="ML55" s="125"/>
      <c r="MM55" s="126"/>
      <c r="MN55" s="124">
        <f>データ!DK7</f>
        <v>18.3</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7" customHeight="1" x14ac:dyDescent="0.15">
      <c r="A56" s="2"/>
      <c r="B56" s="25"/>
      <c r="C56" s="5"/>
      <c r="D56" s="5"/>
      <c r="E56" s="5"/>
      <c r="F56" s="5"/>
      <c r="G56" s="127" t="s">
        <v>38</v>
      </c>
      <c r="H56" s="127"/>
      <c r="I56" s="127"/>
      <c r="J56" s="127"/>
      <c r="K56" s="127"/>
      <c r="L56" s="127"/>
      <c r="M56" s="127"/>
      <c r="N56" s="127"/>
      <c r="O56" s="127"/>
      <c r="P56" s="128">
        <f>データ!CE7</f>
        <v>43981</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11009</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7"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7"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7"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7"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7"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7"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7"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7"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7"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7"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7"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7"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150</v>
      </c>
      <c r="NK68" s="134"/>
      <c r="NL68" s="134"/>
      <c r="NM68" s="134"/>
      <c r="NN68" s="134"/>
      <c r="NO68" s="134"/>
      <c r="NP68" s="134"/>
      <c r="NQ68" s="134"/>
      <c r="NR68" s="134"/>
      <c r="NS68" s="134"/>
      <c r="NT68" s="134"/>
      <c r="NU68" s="134"/>
      <c r="NV68" s="134"/>
      <c r="NW68" s="134"/>
      <c r="NX68" s="135"/>
    </row>
    <row r="69" spans="1:388" ht="13.7"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7"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7"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7"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7"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7"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7"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7"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7"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7"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7"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69.3</v>
      </c>
      <c r="V79" s="144"/>
      <c r="W79" s="144"/>
      <c r="X79" s="144"/>
      <c r="Y79" s="144"/>
      <c r="Z79" s="144"/>
      <c r="AA79" s="144"/>
      <c r="AB79" s="144"/>
      <c r="AC79" s="144"/>
      <c r="AD79" s="144"/>
      <c r="AE79" s="144"/>
      <c r="AF79" s="144"/>
      <c r="AG79" s="144"/>
      <c r="AH79" s="144"/>
      <c r="AI79" s="144"/>
      <c r="AJ79" s="144"/>
      <c r="AK79" s="144"/>
      <c r="AL79" s="144"/>
      <c r="AM79" s="144"/>
      <c r="AN79" s="144">
        <f>データ!DS7</f>
        <v>71</v>
      </c>
      <c r="AO79" s="144"/>
      <c r="AP79" s="144"/>
      <c r="AQ79" s="144"/>
      <c r="AR79" s="144"/>
      <c r="AS79" s="144"/>
      <c r="AT79" s="144"/>
      <c r="AU79" s="144"/>
      <c r="AV79" s="144"/>
      <c r="AW79" s="144"/>
      <c r="AX79" s="144"/>
      <c r="AY79" s="144"/>
      <c r="AZ79" s="144"/>
      <c r="BA79" s="144"/>
      <c r="BB79" s="144"/>
      <c r="BC79" s="144"/>
      <c r="BD79" s="144"/>
      <c r="BE79" s="144"/>
      <c r="BF79" s="144"/>
      <c r="BG79" s="144">
        <f>データ!DT7</f>
        <v>72.7</v>
      </c>
      <c r="BH79" s="144"/>
      <c r="BI79" s="144"/>
      <c r="BJ79" s="144"/>
      <c r="BK79" s="144"/>
      <c r="BL79" s="144"/>
      <c r="BM79" s="144"/>
      <c r="BN79" s="144"/>
      <c r="BO79" s="144"/>
      <c r="BP79" s="144"/>
      <c r="BQ79" s="144"/>
      <c r="BR79" s="144"/>
      <c r="BS79" s="144"/>
      <c r="BT79" s="144"/>
      <c r="BU79" s="144"/>
      <c r="BV79" s="144"/>
      <c r="BW79" s="144"/>
      <c r="BX79" s="144"/>
      <c r="BY79" s="144"/>
      <c r="BZ79" s="144">
        <f>データ!DU7</f>
        <v>74.3</v>
      </c>
      <c r="CA79" s="144"/>
      <c r="CB79" s="144"/>
      <c r="CC79" s="144"/>
      <c r="CD79" s="144"/>
      <c r="CE79" s="144"/>
      <c r="CF79" s="144"/>
      <c r="CG79" s="144"/>
      <c r="CH79" s="144"/>
      <c r="CI79" s="144"/>
      <c r="CJ79" s="144"/>
      <c r="CK79" s="144"/>
      <c r="CL79" s="144"/>
      <c r="CM79" s="144"/>
      <c r="CN79" s="144"/>
      <c r="CO79" s="144"/>
      <c r="CP79" s="144"/>
      <c r="CQ79" s="144"/>
      <c r="CR79" s="144"/>
      <c r="CS79" s="144">
        <f>データ!DV7</f>
        <v>75.8</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72.5</v>
      </c>
      <c r="EP79" s="144"/>
      <c r="EQ79" s="144"/>
      <c r="ER79" s="144"/>
      <c r="ES79" s="144"/>
      <c r="ET79" s="144"/>
      <c r="EU79" s="144"/>
      <c r="EV79" s="144"/>
      <c r="EW79" s="144"/>
      <c r="EX79" s="144"/>
      <c r="EY79" s="144"/>
      <c r="EZ79" s="144"/>
      <c r="FA79" s="144"/>
      <c r="FB79" s="144"/>
      <c r="FC79" s="144"/>
      <c r="FD79" s="144"/>
      <c r="FE79" s="144"/>
      <c r="FF79" s="144"/>
      <c r="FG79" s="144"/>
      <c r="FH79" s="144">
        <f>データ!ED7</f>
        <v>76.5</v>
      </c>
      <c r="FI79" s="144"/>
      <c r="FJ79" s="144"/>
      <c r="FK79" s="144"/>
      <c r="FL79" s="144"/>
      <c r="FM79" s="144"/>
      <c r="FN79" s="144"/>
      <c r="FO79" s="144"/>
      <c r="FP79" s="144"/>
      <c r="FQ79" s="144"/>
      <c r="FR79" s="144"/>
      <c r="FS79" s="144"/>
      <c r="FT79" s="144"/>
      <c r="FU79" s="144"/>
      <c r="FV79" s="144"/>
      <c r="FW79" s="144"/>
      <c r="FX79" s="144"/>
      <c r="FY79" s="144"/>
      <c r="FZ79" s="144"/>
      <c r="GA79" s="144">
        <f>データ!EE7</f>
        <v>80.099999999999994</v>
      </c>
      <c r="GB79" s="144"/>
      <c r="GC79" s="144"/>
      <c r="GD79" s="144"/>
      <c r="GE79" s="144"/>
      <c r="GF79" s="144"/>
      <c r="GG79" s="144"/>
      <c r="GH79" s="144"/>
      <c r="GI79" s="144"/>
      <c r="GJ79" s="144"/>
      <c r="GK79" s="144"/>
      <c r="GL79" s="144"/>
      <c r="GM79" s="144"/>
      <c r="GN79" s="144"/>
      <c r="GO79" s="144"/>
      <c r="GP79" s="144"/>
      <c r="GQ79" s="144"/>
      <c r="GR79" s="144"/>
      <c r="GS79" s="144"/>
      <c r="GT79" s="144">
        <f>データ!EF7</f>
        <v>83.3</v>
      </c>
      <c r="GU79" s="144"/>
      <c r="GV79" s="144"/>
      <c r="GW79" s="144"/>
      <c r="GX79" s="144"/>
      <c r="GY79" s="144"/>
      <c r="GZ79" s="144"/>
      <c r="HA79" s="144"/>
      <c r="HB79" s="144"/>
      <c r="HC79" s="144"/>
      <c r="HD79" s="144"/>
      <c r="HE79" s="144"/>
      <c r="HF79" s="144"/>
      <c r="HG79" s="144"/>
      <c r="HH79" s="144"/>
      <c r="HI79" s="144"/>
      <c r="HJ79" s="144"/>
      <c r="HK79" s="144"/>
      <c r="HL79" s="144"/>
      <c r="HM79" s="144">
        <f>データ!EG7</f>
        <v>85.2</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64914483</v>
      </c>
      <c r="JK79" s="139"/>
      <c r="JL79" s="139"/>
      <c r="JM79" s="139"/>
      <c r="JN79" s="139"/>
      <c r="JO79" s="139"/>
      <c r="JP79" s="139"/>
      <c r="JQ79" s="139"/>
      <c r="JR79" s="139"/>
      <c r="JS79" s="139"/>
      <c r="JT79" s="139"/>
      <c r="JU79" s="139"/>
      <c r="JV79" s="139"/>
      <c r="JW79" s="139"/>
      <c r="JX79" s="139"/>
      <c r="JY79" s="139"/>
      <c r="JZ79" s="139"/>
      <c r="KA79" s="139"/>
      <c r="KB79" s="139"/>
      <c r="KC79" s="139">
        <f>データ!EO7</f>
        <v>65743653</v>
      </c>
      <c r="KD79" s="139"/>
      <c r="KE79" s="139"/>
      <c r="KF79" s="139"/>
      <c r="KG79" s="139"/>
      <c r="KH79" s="139"/>
      <c r="KI79" s="139"/>
      <c r="KJ79" s="139"/>
      <c r="KK79" s="139"/>
      <c r="KL79" s="139"/>
      <c r="KM79" s="139"/>
      <c r="KN79" s="139"/>
      <c r="KO79" s="139"/>
      <c r="KP79" s="139"/>
      <c r="KQ79" s="139"/>
      <c r="KR79" s="139"/>
      <c r="KS79" s="139"/>
      <c r="KT79" s="139"/>
      <c r="KU79" s="139"/>
      <c r="KV79" s="139">
        <f>データ!EP7</f>
        <v>66105930</v>
      </c>
      <c r="KW79" s="139"/>
      <c r="KX79" s="139"/>
      <c r="KY79" s="139"/>
      <c r="KZ79" s="139"/>
      <c r="LA79" s="139"/>
      <c r="LB79" s="139"/>
      <c r="LC79" s="139"/>
      <c r="LD79" s="139"/>
      <c r="LE79" s="139"/>
      <c r="LF79" s="139"/>
      <c r="LG79" s="139"/>
      <c r="LH79" s="139"/>
      <c r="LI79" s="139"/>
      <c r="LJ79" s="139"/>
      <c r="LK79" s="139"/>
      <c r="LL79" s="139"/>
      <c r="LM79" s="139"/>
      <c r="LN79" s="139"/>
      <c r="LO79" s="139">
        <f>データ!EQ7</f>
        <v>66053095</v>
      </c>
      <c r="LP79" s="139"/>
      <c r="LQ79" s="139"/>
      <c r="LR79" s="139"/>
      <c r="LS79" s="139"/>
      <c r="LT79" s="139"/>
      <c r="LU79" s="139"/>
      <c r="LV79" s="139"/>
      <c r="LW79" s="139"/>
      <c r="LX79" s="139"/>
      <c r="LY79" s="139"/>
      <c r="LZ79" s="139"/>
      <c r="MA79" s="139"/>
      <c r="MB79" s="139"/>
      <c r="MC79" s="139"/>
      <c r="MD79" s="139"/>
      <c r="ME79" s="139"/>
      <c r="MF79" s="139"/>
      <c r="MG79" s="139"/>
      <c r="MH79" s="139">
        <f>データ!ER7</f>
        <v>65762467</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7"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48.2</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61.6</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34106897</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7"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7"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7"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7"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PVZtZYGZdxC8RFlJ29fgojMVd3xH5A2mbOsmrAeOsY/roVuxnOKiemF79IRya/jZvb146yWSgZMlvDxo+K4VQ==" saltValue="jW29UiUZyk4QNnjoIe+PC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7" customHeight="1" x14ac:dyDescent="0.15">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78</v>
      </c>
      <c r="AI4" s="151"/>
      <c r="AJ4" s="151"/>
      <c r="AK4" s="151"/>
      <c r="AL4" s="151"/>
      <c r="AM4" s="151"/>
      <c r="AN4" s="151"/>
      <c r="AO4" s="151"/>
      <c r="AP4" s="151"/>
      <c r="AQ4" s="151"/>
      <c r="AR4" s="152"/>
      <c r="AS4" s="146" t="s">
        <v>79</v>
      </c>
      <c r="AT4" s="145"/>
      <c r="AU4" s="145"/>
      <c r="AV4" s="145"/>
      <c r="AW4" s="145"/>
      <c r="AX4" s="145"/>
      <c r="AY4" s="145"/>
      <c r="AZ4" s="145"/>
      <c r="BA4" s="145"/>
      <c r="BB4" s="145"/>
      <c r="BC4" s="145"/>
      <c r="BD4" s="146" t="s">
        <v>80</v>
      </c>
      <c r="BE4" s="145"/>
      <c r="BF4" s="145"/>
      <c r="BG4" s="145"/>
      <c r="BH4" s="145"/>
      <c r="BI4" s="145"/>
      <c r="BJ4" s="145"/>
      <c r="BK4" s="145"/>
      <c r="BL4" s="145"/>
      <c r="BM4" s="145"/>
      <c r="BN4" s="145"/>
      <c r="BO4" s="150" t="s">
        <v>81</v>
      </c>
      <c r="BP4" s="151"/>
      <c r="BQ4" s="151"/>
      <c r="BR4" s="151"/>
      <c r="BS4" s="151"/>
      <c r="BT4" s="151"/>
      <c r="BU4" s="151"/>
      <c r="BV4" s="151"/>
      <c r="BW4" s="151"/>
      <c r="BX4" s="151"/>
      <c r="BY4" s="152"/>
      <c r="BZ4" s="145" t="s">
        <v>82</v>
      </c>
      <c r="CA4" s="145"/>
      <c r="CB4" s="145"/>
      <c r="CC4" s="145"/>
      <c r="CD4" s="145"/>
      <c r="CE4" s="145"/>
      <c r="CF4" s="145"/>
      <c r="CG4" s="145"/>
      <c r="CH4" s="145"/>
      <c r="CI4" s="145"/>
      <c r="CJ4" s="145"/>
      <c r="CK4" s="146" t="s">
        <v>83</v>
      </c>
      <c r="CL4" s="145"/>
      <c r="CM4" s="145"/>
      <c r="CN4" s="145"/>
      <c r="CO4" s="145"/>
      <c r="CP4" s="145"/>
      <c r="CQ4" s="145"/>
      <c r="CR4" s="145"/>
      <c r="CS4" s="145"/>
      <c r="CT4" s="145"/>
      <c r="CU4" s="145"/>
      <c r="CV4" s="145" t="s">
        <v>84</v>
      </c>
      <c r="CW4" s="145"/>
      <c r="CX4" s="145"/>
      <c r="CY4" s="145"/>
      <c r="CZ4" s="145"/>
      <c r="DA4" s="145"/>
      <c r="DB4" s="145"/>
      <c r="DC4" s="145"/>
      <c r="DD4" s="145"/>
      <c r="DE4" s="145"/>
      <c r="DF4" s="145"/>
      <c r="DG4" s="145" t="s">
        <v>85</v>
      </c>
      <c r="DH4" s="145"/>
      <c r="DI4" s="145"/>
      <c r="DJ4" s="145"/>
      <c r="DK4" s="145"/>
      <c r="DL4" s="145"/>
      <c r="DM4" s="145"/>
      <c r="DN4" s="145"/>
      <c r="DO4" s="145"/>
      <c r="DP4" s="145"/>
      <c r="DQ4" s="145"/>
      <c r="DR4" s="150" t="s">
        <v>86</v>
      </c>
      <c r="DS4" s="151"/>
      <c r="DT4" s="151"/>
      <c r="DU4" s="151"/>
      <c r="DV4" s="151"/>
      <c r="DW4" s="151"/>
      <c r="DX4" s="151"/>
      <c r="DY4" s="151"/>
      <c r="DZ4" s="151"/>
      <c r="EA4" s="151"/>
      <c r="EB4" s="152"/>
      <c r="EC4" s="145" t="s">
        <v>87</v>
      </c>
      <c r="ED4" s="145"/>
      <c r="EE4" s="145"/>
      <c r="EF4" s="145"/>
      <c r="EG4" s="145"/>
      <c r="EH4" s="145"/>
      <c r="EI4" s="145"/>
      <c r="EJ4" s="145"/>
      <c r="EK4" s="145"/>
      <c r="EL4" s="145"/>
      <c r="EM4" s="145"/>
      <c r="EN4" s="145" t="s">
        <v>88</v>
      </c>
      <c r="EO4" s="145"/>
      <c r="EP4" s="145"/>
      <c r="EQ4" s="145"/>
      <c r="ER4" s="145"/>
      <c r="ES4" s="145"/>
      <c r="ET4" s="145"/>
      <c r="EU4" s="145"/>
      <c r="EV4" s="145"/>
      <c r="EW4" s="145"/>
      <c r="EX4" s="145"/>
    </row>
    <row r="5" spans="1:154" x14ac:dyDescent="0.15">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114</v>
      </c>
      <c r="AV5" s="61" t="s">
        <v>115</v>
      </c>
      <c r="AW5" s="61" t="s">
        <v>116</v>
      </c>
      <c r="AX5" s="61" t="s">
        <v>117</v>
      </c>
      <c r="AY5" s="61" t="s">
        <v>118</v>
      </c>
      <c r="AZ5" s="61" t="s">
        <v>119</v>
      </c>
      <c r="BA5" s="61" t="s">
        <v>120</v>
      </c>
      <c r="BB5" s="61" t="s">
        <v>121</v>
      </c>
      <c r="BC5" s="61" t="s">
        <v>122</v>
      </c>
      <c r="BD5" s="61" t="s">
        <v>112</v>
      </c>
      <c r="BE5" s="61" t="s">
        <v>113</v>
      </c>
      <c r="BF5" s="61" t="s">
        <v>114</v>
      </c>
      <c r="BG5" s="61" t="s">
        <v>115</v>
      </c>
      <c r="BH5" s="61" t="s">
        <v>116</v>
      </c>
      <c r="BI5" s="61" t="s">
        <v>117</v>
      </c>
      <c r="BJ5" s="61" t="s">
        <v>118</v>
      </c>
      <c r="BK5" s="61" t="s">
        <v>119</v>
      </c>
      <c r="BL5" s="61" t="s">
        <v>120</v>
      </c>
      <c r="BM5" s="61" t="s">
        <v>121</v>
      </c>
      <c r="BN5" s="61" t="s">
        <v>122</v>
      </c>
      <c r="BO5" s="61" t="s">
        <v>112</v>
      </c>
      <c r="BP5" s="61" t="s">
        <v>113</v>
      </c>
      <c r="BQ5" s="61" t="s">
        <v>114</v>
      </c>
      <c r="BR5" s="61" t="s">
        <v>115</v>
      </c>
      <c r="BS5" s="61" t="s">
        <v>116</v>
      </c>
      <c r="BT5" s="61" t="s">
        <v>117</v>
      </c>
      <c r="BU5" s="61" t="s">
        <v>118</v>
      </c>
      <c r="BV5" s="61" t="s">
        <v>119</v>
      </c>
      <c r="BW5" s="61" t="s">
        <v>120</v>
      </c>
      <c r="BX5" s="61" t="s">
        <v>121</v>
      </c>
      <c r="BY5" s="61" t="s">
        <v>122</v>
      </c>
      <c r="BZ5" s="61" t="s">
        <v>112</v>
      </c>
      <c r="CA5" s="61" t="s">
        <v>113</v>
      </c>
      <c r="CB5" s="61" t="s">
        <v>114</v>
      </c>
      <c r="CC5" s="61" t="s">
        <v>115</v>
      </c>
      <c r="CD5" s="61" t="s">
        <v>116</v>
      </c>
      <c r="CE5" s="61" t="s">
        <v>117</v>
      </c>
      <c r="CF5" s="61" t="s">
        <v>118</v>
      </c>
      <c r="CG5" s="61" t="s">
        <v>119</v>
      </c>
      <c r="CH5" s="61" t="s">
        <v>120</v>
      </c>
      <c r="CI5" s="61" t="s">
        <v>121</v>
      </c>
      <c r="CJ5" s="61" t="s">
        <v>122</v>
      </c>
      <c r="CK5" s="61" t="s">
        <v>123</v>
      </c>
      <c r="CL5" s="61" t="s">
        <v>113</v>
      </c>
      <c r="CM5" s="61" t="s">
        <v>114</v>
      </c>
      <c r="CN5" s="61" t="s">
        <v>115</v>
      </c>
      <c r="CO5" s="61" t="s">
        <v>116</v>
      </c>
      <c r="CP5" s="61" t="s">
        <v>117</v>
      </c>
      <c r="CQ5" s="61" t="s">
        <v>118</v>
      </c>
      <c r="CR5" s="61" t="s">
        <v>119</v>
      </c>
      <c r="CS5" s="61" t="s">
        <v>120</v>
      </c>
      <c r="CT5" s="61" t="s">
        <v>121</v>
      </c>
      <c r="CU5" s="61" t="s">
        <v>122</v>
      </c>
      <c r="CV5" s="61" t="s">
        <v>112</v>
      </c>
      <c r="CW5" s="61" t="s">
        <v>113</v>
      </c>
      <c r="CX5" s="61" t="s">
        <v>114</v>
      </c>
      <c r="CY5" s="61" t="s">
        <v>115</v>
      </c>
      <c r="CZ5" s="61" t="s">
        <v>116</v>
      </c>
      <c r="DA5" s="61" t="s">
        <v>117</v>
      </c>
      <c r="DB5" s="61" t="s">
        <v>118</v>
      </c>
      <c r="DC5" s="61" t="s">
        <v>119</v>
      </c>
      <c r="DD5" s="61" t="s">
        <v>120</v>
      </c>
      <c r="DE5" s="61" t="s">
        <v>121</v>
      </c>
      <c r="DF5" s="61" t="s">
        <v>122</v>
      </c>
      <c r="DG5" s="61" t="s">
        <v>112</v>
      </c>
      <c r="DH5" s="61" t="s">
        <v>113</v>
      </c>
      <c r="DI5" s="61" t="s">
        <v>114</v>
      </c>
      <c r="DJ5" s="61" t="s">
        <v>115</v>
      </c>
      <c r="DK5" s="61" t="s">
        <v>116</v>
      </c>
      <c r="DL5" s="61" t="s">
        <v>117</v>
      </c>
      <c r="DM5" s="61" t="s">
        <v>118</v>
      </c>
      <c r="DN5" s="61" t="s">
        <v>119</v>
      </c>
      <c r="DO5" s="61" t="s">
        <v>120</v>
      </c>
      <c r="DP5" s="61" t="s">
        <v>121</v>
      </c>
      <c r="DQ5" s="61" t="s">
        <v>122</v>
      </c>
      <c r="DR5" s="61" t="s">
        <v>112</v>
      </c>
      <c r="DS5" s="61" t="s">
        <v>113</v>
      </c>
      <c r="DT5" s="61" t="s">
        <v>114</v>
      </c>
      <c r="DU5" s="61" t="s">
        <v>115</v>
      </c>
      <c r="DV5" s="61" t="s">
        <v>116</v>
      </c>
      <c r="DW5" s="61" t="s">
        <v>117</v>
      </c>
      <c r="DX5" s="61" t="s">
        <v>118</v>
      </c>
      <c r="DY5" s="61" t="s">
        <v>119</v>
      </c>
      <c r="DZ5" s="61" t="s">
        <v>120</v>
      </c>
      <c r="EA5" s="61" t="s">
        <v>121</v>
      </c>
      <c r="EB5" s="61" t="s">
        <v>122</v>
      </c>
      <c r="EC5" s="61" t="s">
        <v>112</v>
      </c>
      <c r="ED5" s="61" t="s">
        <v>113</v>
      </c>
      <c r="EE5" s="61" t="s">
        <v>114</v>
      </c>
      <c r="EF5" s="61" t="s">
        <v>115</v>
      </c>
      <c r="EG5" s="61" t="s">
        <v>124</v>
      </c>
      <c r="EH5" s="61" t="s">
        <v>117</v>
      </c>
      <c r="EI5" s="61" t="s">
        <v>118</v>
      </c>
      <c r="EJ5" s="61" t="s">
        <v>119</v>
      </c>
      <c r="EK5" s="61" t="s">
        <v>120</v>
      </c>
      <c r="EL5" s="61" t="s">
        <v>121</v>
      </c>
      <c r="EM5" s="61" t="s">
        <v>125</v>
      </c>
      <c r="EN5" s="61" t="s">
        <v>112</v>
      </c>
      <c r="EO5" s="61" t="s">
        <v>113</v>
      </c>
      <c r="EP5" s="61" t="s">
        <v>114</v>
      </c>
      <c r="EQ5" s="61" t="s">
        <v>115</v>
      </c>
      <c r="ER5" s="61" t="s">
        <v>116</v>
      </c>
      <c r="ES5" s="61" t="s">
        <v>117</v>
      </c>
      <c r="ET5" s="61" t="s">
        <v>118</v>
      </c>
      <c r="EU5" s="61" t="s">
        <v>119</v>
      </c>
      <c r="EV5" s="61" t="s">
        <v>120</v>
      </c>
      <c r="EW5" s="61" t="s">
        <v>121</v>
      </c>
      <c r="EX5" s="61" t="s">
        <v>122</v>
      </c>
    </row>
    <row r="6" spans="1:154" s="66" customFormat="1" x14ac:dyDescent="0.15">
      <c r="A6" s="47" t="s">
        <v>126</v>
      </c>
      <c r="B6" s="62">
        <f>B8</f>
        <v>2017</v>
      </c>
      <c r="C6" s="62">
        <f t="shared" ref="C6:M6" si="2">C8</f>
        <v>232211</v>
      </c>
      <c r="D6" s="62">
        <f t="shared" si="2"/>
        <v>46</v>
      </c>
      <c r="E6" s="62">
        <f t="shared" si="2"/>
        <v>6</v>
      </c>
      <c r="F6" s="62">
        <f t="shared" si="2"/>
        <v>0</v>
      </c>
      <c r="G6" s="62">
        <f t="shared" si="2"/>
        <v>1</v>
      </c>
      <c r="H6" s="147" t="str">
        <f>IF(H8&lt;&gt;I8,H8,"")&amp;IF(I8&lt;&gt;J8,I8,"")&amp;"　"&amp;J8</f>
        <v>愛知県新城市　新城市民病院</v>
      </c>
      <c r="I6" s="148"/>
      <c r="J6" s="149"/>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22</v>
      </c>
      <c r="R6" s="62" t="str">
        <f t="shared" si="3"/>
        <v>対象</v>
      </c>
      <c r="S6" s="62" t="str">
        <f t="shared" si="3"/>
        <v>ド 透 訓</v>
      </c>
      <c r="T6" s="62" t="str">
        <f t="shared" si="3"/>
        <v>救 臨 へ 災 輪</v>
      </c>
      <c r="U6" s="63">
        <f>U8</f>
        <v>47354</v>
      </c>
      <c r="V6" s="63">
        <f>V8</f>
        <v>24006</v>
      </c>
      <c r="W6" s="62" t="str">
        <f>W8</f>
        <v>非該当</v>
      </c>
      <c r="X6" s="62" t="str">
        <f t="shared" si="3"/>
        <v>７：１</v>
      </c>
      <c r="Y6" s="63">
        <f t="shared" si="3"/>
        <v>199</v>
      </c>
      <c r="Z6" s="63" t="str">
        <f t="shared" si="3"/>
        <v>-</v>
      </c>
      <c r="AA6" s="63" t="str">
        <f t="shared" si="3"/>
        <v>-</v>
      </c>
      <c r="AB6" s="63" t="str">
        <f t="shared" si="3"/>
        <v>-</v>
      </c>
      <c r="AC6" s="63" t="str">
        <f t="shared" si="3"/>
        <v>-</v>
      </c>
      <c r="AD6" s="63">
        <f t="shared" si="3"/>
        <v>199</v>
      </c>
      <c r="AE6" s="63">
        <f t="shared" si="3"/>
        <v>154</v>
      </c>
      <c r="AF6" s="63" t="str">
        <f t="shared" si="3"/>
        <v>-</v>
      </c>
      <c r="AG6" s="63">
        <f t="shared" si="3"/>
        <v>154</v>
      </c>
      <c r="AH6" s="64">
        <f>IF(AH8="-",NA(),AH8)</f>
        <v>99.4</v>
      </c>
      <c r="AI6" s="64">
        <f t="shared" ref="AI6:AQ6" si="4">IF(AI8="-",NA(),AI8)</f>
        <v>100.1</v>
      </c>
      <c r="AJ6" s="64">
        <f t="shared" si="4"/>
        <v>103.6</v>
      </c>
      <c r="AK6" s="64">
        <f t="shared" si="4"/>
        <v>105.6</v>
      </c>
      <c r="AL6" s="64">
        <f t="shared" si="4"/>
        <v>102.6</v>
      </c>
      <c r="AM6" s="64">
        <f t="shared" si="4"/>
        <v>98.1</v>
      </c>
      <c r="AN6" s="64">
        <f t="shared" si="4"/>
        <v>96.9</v>
      </c>
      <c r="AO6" s="64">
        <f t="shared" si="4"/>
        <v>98.3</v>
      </c>
      <c r="AP6" s="64">
        <f t="shared" si="4"/>
        <v>96.7</v>
      </c>
      <c r="AQ6" s="64">
        <f t="shared" si="4"/>
        <v>96.6</v>
      </c>
      <c r="AR6" s="64" t="str">
        <f>IF(AR8="-","【-】","【"&amp;SUBSTITUTE(TEXT(AR8,"#,##0.0"),"-","△")&amp;"】")</f>
        <v>【98.5】</v>
      </c>
      <c r="AS6" s="64">
        <f>IF(AS8="-",NA(),AS8)</f>
        <v>93.4</v>
      </c>
      <c r="AT6" s="64">
        <f t="shared" ref="AT6:BB6" si="5">IF(AT8="-",NA(),AT8)</f>
        <v>91.7</v>
      </c>
      <c r="AU6" s="64">
        <f t="shared" si="5"/>
        <v>95.2</v>
      </c>
      <c r="AV6" s="64">
        <f t="shared" si="5"/>
        <v>97.7</v>
      </c>
      <c r="AW6" s="64">
        <f t="shared" si="5"/>
        <v>93.5</v>
      </c>
      <c r="AX6" s="64">
        <f t="shared" si="5"/>
        <v>89.6</v>
      </c>
      <c r="AY6" s="64">
        <f t="shared" si="5"/>
        <v>85.4</v>
      </c>
      <c r="AZ6" s="64">
        <f t="shared" si="5"/>
        <v>85.3</v>
      </c>
      <c r="BA6" s="64">
        <f t="shared" si="5"/>
        <v>84.2</v>
      </c>
      <c r="BB6" s="64">
        <f t="shared" si="5"/>
        <v>83.9</v>
      </c>
      <c r="BC6" s="64" t="str">
        <f>IF(BC8="-","【-】","【"&amp;SUBSTITUTE(TEXT(BC8,"#,##0.0"),"-","△")&amp;"】")</f>
        <v>【89.7】</v>
      </c>
      <c r="BD6" s="64">
        <f>IF(BD8="-",NA(),BD8)</f>
        <v>98.7</v>
      </c>
      <c r="BE6" s="64">
        <f t="shared" ref="BE6:BM6" si="6">IF(BE8="-",NA(),BE8)</f>
        <v>124.6</v>
      </c>
      <c r="BF6" s="64">
        <f t="shared" si="6"/>
        <v>111</v>
      </c>
      <c r="BG6" s="64">
        <f t="shared" si="6"/>
        <v>97.9</v>
      </c>
      <c r="BH6" s="64">
        <f t="shared" si="6"/>
        <v>95.3</v>
      </c>
      <c r="BI6" s="64">
        <f t="shared" si="6"/>
        <v>103.1</v>
      </c>
      <c r="BJ6" s="64">
        <f t="shared" si="6"/>
        <v>112.9</v>
      </c>
      <c r="BK6" s="64">
        <f t="shared" si="6"/>
        <v>118.9</v>
      </c>
      <c r="BL6" s="64">
        <f t="shared" si="6"/>
        <v>119.5</v>
      </c>
      <c r="BM6" s="64">
        <f t="shared" si="6"/>
        <v>116.9</v>
      </c>
      <c r="BN6" s="64" t="str">
        <f>IF(BN8="-","【-】","【"&amp;SUBSTITUTE(TEXT(BN8,"#,##0.0"),"-","△")&amp;"】")</f>
        <v>【64.7】</v>
      </c>
      <c r="BO6" s="64">
        <f>IF(BO8="-",NA(),BO8)</f>
        <v>58.3</v>
      </c>
      <c r="BP6" s="64">
        <f t="shared" ref="BP6:BX6" si="7">IF(BP8="-",NA(),BP8)</f>
        <v>51.3</v>
      </c>
      <c r="BQ6" s="64">
        <f t="shared" si="7"/>
        <v>49.3</v>
      </c>
      <c r="BR6" s="64">
        <f t="shared" si="7"/>
        <v>52</v>
      </c>
      <c r="BS6" s="64">
        <f t="shared" si="7"/>
        <v>51.4</v>
      </c>
      <c r="BT6" s="64">
        <f t="shared" si="7"/>
        <v>69.2</v>
      </c>
      <c r="BU6" s="64">
        <f t="shared" si="7"/>
        <v>68.3</v>
      </c>
      <c r="BV6" s="64">
        <f t="shared" si="7"/>
        <v>67.900000000000006</v>
      </c>
      <c r="BW6" s="64">
        <f t="shared" si="7"/>
        <v>69.8</v>
      </c>
      <c r="BX6" s="64">
        <f t="shared" si="7"/>
        <v>69.7</v>
      </c>
      <c r="BY6" s="64" t="str">
        <f>IF(BY8="-","【-】","【"&amp;SUBSTITUTE(TEXT(BY8,"#,##0.0"),"-","△")&amp;"】")</f>
        <v>【74.8】</v>
      </c>
      <c r="BZ6" s="65">
        <f>IF(BZ8="-",NA(),BZ8)</f>
        <v>40013</v>
      </c>
      <c r="CA6" s="65">
        <f t="shared" ref="CA6:CI6" si="8">IF(CA8="-",NA(),CA8)</f>
        <v>39954</v>
      </c>
      <c r="CB6" s="65">
        <f t="shared" si="8"/>
        <v>40702</v>
      </c>
      <c r="CC6" s="65">
        <f t="shared" si="8"/>
        <v>40887</v>
      </c>
      <c r="CD6" s="65">
        <f t="shared" si="8"/>
        <v>40613</v>
      </c>
      <c r="CE6" s="65">
        <f t="shared" si="8"/>
        <v>43981</v>
      </c>
      <c r="CF6" s="65">
        <f t="shared" si="8"/>
        <v>32431</v>
      </c>
      <c r="CG6" s="65">
        <f t="shared" si="8"/>
        <v>32532</v>
      </c>
      <c r="CH6" s="65">
        <f t="shared" si="8"/>
        <v>33492</v>
      </c>
      <c r="CI6" s="65">
        <f t="shared" si="8"/>
        <v>34136</v>
      </c>
      <c r="CJ6" s="64" t="str">
        <f>IF(CJ8="-","【-】","【"&amp;SUBSTITUTE(TEXT(CJ8,"#,##0"),"-","△")&amp;"】")</f>
        <v>【50,718】</v>
      </c>
      <c r="CK6" s="65">
        <f>IF(CK8="-",NA(),CK8)</f>
        <v>13355</v>
      </c>
      <c r="CL6" s="65">
        <f t="shared" ref="CL6:CT6" si="9">IF(CL8="-",NA(),CL8)</f>
        <v>14410</v>
      </c>
      <c r="CM6" s="65">
        <f t="shared" si="9"/>
        <v>15761</v>
      </c>
      <c r="CN6" s="65">
        <f t="shared" si="9"/>
        <v>16331</v>
      </c>
      <c r="CO6" s="65">
        <f t="shared" si="9"/>
        <v>15812</v>
      </c>
      <c r="CP6" s="65">
        <f t="shared" si="9"/>
        <v>11009</v>
      </c>
      <c r="CQ6" s="65">
        <f t="shared" si="9"/>
        <v>9726</v>
      </c>
      <c r="CR6" s="65">
        <f t="shared" si="9"/>
        <v>10037</v>
      </c>
      <c r="CS6" s="65">
        <f t="shared" si="9"/>
        <v>9976</v>
      </c>
      <c r="CT6" s="65">
        <f t="shared" si="9"/>
        <v>10130</v>
      </c>
      <c r="CU6" s="64" t="str">
        <f>IF(CU8="-","【-】","【"&amp;SUBSTITUTE(TEXT(CU8,"#,##0"),"-","△")&amp;"】")</f>
        <v>【14,202】</v>
      </c>
      <c r="CV6" s="64">
        <f>IF(CV8="-",NA(),CV8)</f>
        <v>55.7</v>
      </c>
      <c r="CW6" s="64">
        <f t="shared" ref="CW6:DE6" si="10">IF(CW8="-",NA(),CW8)</f>
        <v>55.6</v>
      </c>
      <c r="CX6" s="64">
        <f t="shared" si="10"/>
        <v>53.6</v>
      </c>
      <c r="CY6" s="64">
        <f t="shared" si="10"/>
        <v>52.4</v>
      </c>
      <c r="CZ6" s="64">
        <f t="shared" si="10"/>
        <v>55.9</v>
      </c>
      <c r="DA6" s="64">
        <f t="shared" si="10"/>
        <v>56.5</v>
      </c>
      <c r="DB6" s="64">
        <f t="shared" si="10"/>
        <v>62.1</v>
      </c>
      <c r="DC6" s="64">
        <f t="shared" si="10"/>
        <v>62.5</v>
      </c>
      <c r="DD6" s="64">
        <f t="shared" si="10"/>
        <v>63.4</v>
      </c>
      <c r="DE6" s="64">
        <f t="shared" si="10"/>
        <v>63.4</v>
      </c>
      <c r="DF6" s="64" t="str">
        <f>IF(DF8="-","【-】","【"&amp;SUBSTITUTE(TEXT(DF8,"#,##0.0"),"-","△")&amp;"】")</f>
        <v>【55.0】</v>
      </c>
      <c r="DG6" s="64">
        <f>IF(DG8="-",NA(),DG8)</f>
        <v>20.7</v>
      </c>
      <c r="DH6" s="64">
        <f t="shared" ref="DH6:DP6" si="11">IF(DH8="-",NA(),DH8)</f>
        <v>20.2</v>
      </c>
      <c r="DI6" s="64">
        <f t="shared" si="11"/>
        <v>20.399999999999999</v>
      </c>
      <c r="DJ6" s="64">
        <f t="shared" si="11"/>
        <v>19.3</v>
      </c>
      <c r="DK6" s="64">
        <f t="shared" si="11"/>
        <v>18.3</v>
      </c>
      <c r="DL6" s="64">
        <f t="shared" si="11"/>
        <v>22</v>
      </c>
      <c r="DM6" s="64">
        <f t="shared" si="11"/>
        <v>18.899999999999999</v>
      </c>
      <c r="DN6" s="64">
        <f t="shared" si="11"/>
        <v>19</v>
      </c>
      <c r="DO6" s="64">
        <f t="shared" si="11"/>
        <v>18.7</v>
      </c>
      <c r="DP6" s="64">
        <f t="shared" si="11"/>
        <v>18.3</v>
      </c>
      <c r="DQ6" s="64" t="str">
        <f>IF(DQ8="-","【-】","【"&amp;SUBSTITUTE(TEXT(DQ8,"#,##0.0"),"-","△")&amp;"】")</f>
        <v>【24.3】</v>
      </c>
      <c r="DR6" s="64">
        <f>IF(DR8="-",NA(),DR8)</f>
        <v>69.3</v>
      </c>
      <c r="DS6" s="64">
        <f t="shared" ref="DS6:EA6" si="12">IF(DS8="-",NA(),DS8)</f>
        <v>71</v>
      </c>
      <c r="DT6" s="64">
        <f t="shared" si="12"/>
        <v>72.7</v>
      </c>
      <c r="DU6" s="64">
        <f t="shared" si="12"/>
        <v>74.3</v>
      </c>
      <c r="DV6" s="64">
        <f t="shared" si="12"/>
        <v>75.8</v>
      </c>
      <c r="DW6" s="64">
        <f t="shared" si="12"/>
        <v>48.2</v>
      </c>
      <c r="DX6" s="64">
        <f t="shared" si="12"/>
        <v>52.2</v>
      </c>
      <c r="DY6" s="64">
        <f t="shared" si="12"/>
        <v>52.4</v>
      </c>
      <c r="DZ6" s="64">
        <f t="shared" si="12"/>
        <v>52.5</v>
      </c>
      <c r="EA6" s="64">
        <f t="shared" si="12"/>
        <v>53.5</v>
      </c>
      <c r="EB6" s="64" t="str">
        <f>IF(EB8="-","【-】","【"&amp;SUBSTITUTE(TEXT(EB8,"#,##0.0"),"-","△")&amp;"】")</f>
        <v>【51.6】</v>
      </c>
      <c r="EC6" s="64">
        <f>IF(EC8="-",NA(),EC8)</f>
        <v>72.5</v>
      </c>
      <c r="ED6" s="64">
        <f t="shared" ref="ED6:EL6" si="13">IF(ED8="-",NA(),ED8)</f>
        <v>76.5</v>
      </c>
      <c r="EE6" s="64">
        <f t="shared" si="13"/>
        <v>80.099999999999994</v>
      </c>
      <c r="EF6" s="64">
        <f t="shared" si="13"/>
        <v>83.3</v>
      </c>
      <c r="EG6" s="64">
        <f t="shared" si="13"/>
        <v>85.2</v>
      </c>
      <c r="EH6" s="64">
        <f t="shared" si="13"/>
        <v>61.6</v>
      </c>
      <c r="EI6" s="64">
        <f t="shared" si="13"/>
        <v>69.599999999999994</v>
      </c>
      <c r="EJ6" s="64">
        <f t="shared" si="13"/>
        <v>69.2</v>
      </c>
      <c r="EK6" s="64">
        <f t="shared" si="13"/>
        <v>69.7</v>
      </c>
      <c r="EL6" s="64">
        <f t="shared" si="13"/>
        <v>71.3</v>
      </c>
      <c r="EM6" s="64" t="str">
        <f>IF(EM8="-","【-】","【"&amp;SUBSTITUTE(TEXT(EM8,"#,##0.0"),"-","△")&amp;"】")</f>
        <v>【67.6】</v>
      </c>
      <c r="EN6" s="65">
        <f>IF(EN8="-",NA(),EN8)</f>
        <v>64914483</v>
      </c>
      <c r="EO6" s="65">
        <f t="shared" ref="EO6:EW6" si="14">IF(EO8="-",NA(),EO8)</f>
        <v>65743653</v>
      </c>
      <c r="EP6" s="65">
        <f t="shared" si="14"/>
        <v>66105930</v>
      </c>
      <c r="EQ6" s="65">
        <f t="shared" si="14"/>
        <v>66053095</v>
      </c>
      <c r="ER6" s="65">
        <f t="shared" si="14"/>
        <v>65762467</v>
      </c>
      <c r="ES6" s="65">
        <f t="shared" si="14"/>
        <v>34106897</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127</v>
      </c>
      <c r="B7" s="62">
        <f t="shared" ref="B7:AG7" si="15">B8</f>
        <v>2017</v>
      </c>
      <c r="C7" s="62">
        <f t="shared" si="15"/>
        <v>232211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22</v>
      </c>
      <c r="R7" s="62" t="str">
        <f t="shared" si="15"/>
        <v>対象</v>
      </c>
      <c r="S7" s="62" t="str">
        <f t="shared" si="15"/>
        <v>ド 透 訓</v>
      </c>
      <c r="T7" s="62" t="str">
        <f t="shared" si="15"/>
        <v>救 臨 へ 災 輪</v>
      </c>
      <c r="U7" s="63">
        <f>U8</f>
        <v>47354</v>
      </c>
      <c r="V7" s="63">
        <f>V8</f>
        <v>24006</v>
      </c>
      <c r="W7" s="62" t="str">
        <f>W8</f>
        <v>非該当</v>
      </c>
      <c r="X7" s="62" t="str">
        <f t="shared" si="15"/>
        <v>７：１</v>
      </c>
      <c r="Y7" s="63">
        <f t="shared" si="15"/>
        <v>199</v>
      </c>
      <c r="Z7" s="63" t="str">
        <f t="shared" si="15"/>
        <v>-</v>
      </c>
      <c r="AA7" s="63" t="str">
        <f t="shared" si="15"/>
        <v>-</v>
      </c>
      <c r="AB7" s="63" t="str">
        <f t="shared" si="15"/>
        <v>-</v>
      </c>
      <c r="AC7" s="63" t="str">
        <f t="shared" si="15"/>
        <v>-</v>
      </c>
      <c r="AD7" s="63">
        <f t="shared" si="15"/>
        <v>199</v>
      </c>
      <c r="AE7" s="63">
        <f t="shared" si="15"/>
        <v>154</v>
      </c>
      <c r="AF7" s="63" t="str">
        <f t="shared" si="15"/>
        <v>-</v>
      </c>
      <c r="AG7" s="63">
        <f t="shared" si="15"/>
        <v>154</v>
      </c>
      <c r="AH7" s="64">
        <f>AH8</f>
        <v>99.4</v>
      </c>
      <c r="AI7" s="64">
        <f t="shared" ref="AI7:AQ7" si="16">AI8</f>
        <v>100.1</v>
      </c>
      <c r="AJ7" s="64">
        <f t="shared" si="16"/>
        <v>103.6</v>
      </c>
      <c r="AK7" s="64">
        <f t="shared" si="16"/>
        <v>105.6</v>
      </c>
      <c r="AL7" s="64">
        <f t="shared" si="16"/>
        <v>102.6</v>
      </c>
      <c r="AM7" s="64">
        <f t="shared" si="16"/>
        <v>98.1</v>
      </c>
      <c r="AN7" s="64">
        <f t="shared" si="16"/>
        <v>96.9</v>
      </c>
      <c r="AO7" s="64">
        <f t="shared" si="16"/>
        <v>98.3</v>
      </c>
      <c r="AP7" s="64">
        <f t="shared" si="16"/>
        <v>96.7</v>
      </c>
      <c r="AQ7" s="64">
        <f t="shared" si="16"/>
        <v>96.6</v>
      </c>
      <c r="AR7" s="64"/>
      <c r="AS7" s="64">
        <f>AS8</f>
        <v>93.4</v>
      </c>
      <c r="AT7" s="64">
        <f t="shared" ref="AT7:BB7" si="17">AT8</f>
        <v>91.7</v>
      </c>
      <c r="AU7" s="64">
        <f t="shared" si="17"/>
        <v>95.2</v>
      </c>
      <c r="AV7" s="64">
        <f t="shared" si="17"/>
        <v>97.7</v>
      </c>
      <c r="AW7" s="64">
        <f t="shared" si="17"/>
        <v>93.5</v>
      </c>
      <c r="AX7" s="64">
        <f t="shared" si="17"/>
        <v>89.6</v>
      </c>
      <c r="AY7" s="64">
        <f t="shared" si="17"/>
        <v>85.4</v>
      </c>
      <c r="AZ7" s="64">
        <f t="shared" si="17"/>
        <v>85.3</v>
      </c>
      <c r="BA7" s="64">
        <f t="shared" si="17"/>
        <v>84.2</v>
      </c>
      <c r="BB7" s="64">
        <f t="shared" si="17"/>
        <v>83.9</v>
      </c>
      <c r="BC7" s="64"/>
      <c r="BD7" s="64">
        <f>BD8</f>
        <v>98.7</v>
      </c>
      <c r="BE7" s="64">
        <f t="shared" ref="BE7:BM7" si="18">BE8</f>
        <v>124.6</v>
      </c>
      <c r="BF7" s="64">
        <f t="shared" si="18"/>
        <v>111</v>
      </c>
      <c r="BG7" s="64">
        <f t="shared" si="18"/>
        <v>97.9</v>
      </c>
      <c r="BH7" s="64">
        <f t="shared" si="18"/>
        <v>95.3</v>
      </c>
      <c r="BI7" s="64">
        <f t="shared" si="18"/>
        <v>103.1</v>
      </c>
      <c r="BJ7" s="64">
        <f t="shared" si="18"/>
        <v>112.9</v>
      </c>
      <c r="BK7" s="64">
        <f t="shared" si="18"/>
        <v>118.9</v>
      </c>
      <c r="BL7" s="64">
        <f t="shared" si="18"/>
        <v>119.5</v>
      </c>
      <c r="BM7" s="64">
        <f t="shared" si="18"/>
        <v>116.9</v>
      </c>
      <c r="BN7" s="64"/>
      <c r="BO7" s="64">
        <f>BO8</f>
        <v>58.3</v>
      </c>
      <c r="BP7" s="64">
        <f t="shared" ref="BP7:BX7" si="19">BP8</f>
        <v>51.3</v>
      </c>
      <c r="BQ7" s="64">
        <f t="shared" si="19"/>
        <v>49.3</v>
      </c>
      <c r="BR7" s="64">
        <f t="shared" si="19"/>
        <v>52</v>
      </c>
      <c r="BS7" s="64">
        <f t="shared" si="19"/>
        <v>51.4</v>
      </c>
      <c r="BT7" s="64">
        <f t="shared" si="19"/>
        <v>69.2</v>
      </c>
      <c r="BU7" s="64">
        <f t="shared" si="19"/>
        <v>68.3</v>
      </c>
      <c r="BV7" s="64">
        <f t="shared" si="19"/>
        <v>67.900000000000006</v>
      </c>
      <c r="BW7" s="64">
        <f t="shared" si="19"/>
        <v>69.8</v>
      </c>
      <c r="BX7" s="64">
        <f t="shared" si="19"/>
        <v>69.7</v>
      </c>
      <c r="BY7" s="64"/>
      <c r="BZ7" s="65">
        <f>BZ8</f>
        <v>40013</v>
      </c>
      <c r="CA7" s="65">
        <f t="shared" ref="CA7:CI7" si="20">CA8</f>
        <v>39954</v>
      </c>
      <c r="CB7" s="65">
        <f t="shared" si="20"/>
        <v>40702</v>
      </c>
      <c r="CC7" s="65">
        <f t="shared" si="20"/>
        <v>40887</v>
      </c>
      <c r="CD7" s="65">
        <f t="shared" si="20"/>
        <v>40613</v>
      </c>
      <c r="CE7" s="65">
        <f t="shared" si="20"/>
        <v>43981</v>
      </c>
      <c r="CF7" s="65">
        <f t="shared" si="20"/>
        <v>32431</v>
      </c>
      <c r="CG7" s="65">
        <f t="shared" si="20"/>
        <v>32532</v>
      </c>
      <c r="CH7" s="65">
        <f t="shared" si="20"/>
        <v>33492</v>
      </c>
      <c r="CI7" s="65">
        <f t="shared" si="20"/>
        <v>34136</v>
      </c>
      <c r="CJ7" s="64"/>
      <c r="CK7" s="65">
        <f>CK8</f>
        <v>13355</v>
      </c>
      <c r="CL7" s="65">
        <f t="shared" ref="CL7:CT7" si="21">CL8</f>
        <v>14410</v>
      </c>
      <c r="CM7" s="65">
        <f t="shared" si="21"/>
        <v>15761</v>
      </c>
      <c r="CN7" s="65">
        <f t="shared" si="21"/>
        <v>16331</v>
      </c>
      <c r="CO7" s="65">
        <f t="shared" si="21"/>
        <v>15812</v>
      </c>
      <c r="CP7" s="65">
        <f t="shared" si="21"/>
        <v>11009</v>
      </c>
      <c r="CQ7" s="65">
        <f t="shared" si="21"/>
        <v>9726</v>
      </c>
      <c r="CR7" s="65">
        <f t="shared" si="21"/>
        <v>10037</v>
      </c>
      <c r="CS7" s="65">
        <f t="shared" si="21"/>
        <v>9976</v>
      </c>
      <c r="CT7" s="65">
        <f t="shared" si="21"/>
        <v>10130</v>
      </c>
      <c r="CU7" s="64"/>
      <c r="CV7" s="64">
        <f>CV8</f>
        <v>55.7</v>
      </c>
      <c r="CW7" s="64">
        <f t="shared" ref="CW7:DE7" si="22">CW8</f>
        <v>55.6</v>
      </c>
      <c r="CX7" s="64">
        <f t="shared" si="22"/>
        <v>53.6</v>
      </c>
      <c r="CY7" s="64">
        <f t="shared" si="22"/>
        <v>52.4</v>
      </c>
      <c r="CZ7" s="64">
        <f t="shared" si="22"/>
        <v>55.9</v>
      </c>
      <c r="DA7" s="64">
        <f t="shared" si="22"/>
        <v>56.5</v>
      </c>
      <c r="DB7" s="64">
        <f t="shared" si="22"/>
        <v>62.1</v>
      </c>
      <c r="DC7" s="64">
        <f t="shared" si="22"/>
        <v>62.5</v>
      </c>
      <c r="DD7" s="64">
        <f t="shared" si="22"/>
        <v>63.4</v>
      </c>
      <c r="DE7" s="64">
        <f t="shared" si="22"/>
        <v>63.4</v>
      </c>
      <c r="DF7" s="64"/>
      <c r="DG7" s="64">
        <f>DG8</f>
        <v>20.7</v>
      </c>
      <c r="DH7" s="64">
        <f t="shared" ref="DH7:DP7" si="23">DH8</f>
        <v>20.2</v>
      </c>
      <c r="DI7" s="64">
        <f t="shared" si="23"/>
        <v>20.399999999999999</v>
      </c>
      <c r="DJ7" s="64">
        <f t="shared" si="23"/>
        <v>19.3</v>
      </c>
      <c r="DK7" s="64">
        <f t="shared" si="23"/>
        <v>18.3</v>
      </c>
      <c r="DL7" s="64">
        <f t="shared" si="23"/>
        <v>22</v>
      </c>
      <c r="DM7" s="64">
        <f t="shared" si="23"/>
        <v>18.899999999999999</v>
      </c>
      <c r="DN7" s="64">
        <f t="shared" si="23"/>
        <v>19</v>
      </c>
      <c r="DO7" s="64">
        <f t="shared" si="23"/>
        <v>18.7</v>
      </c>
      <c r="DP7" s="64">
        <f t="shared" si="23"/>
        <v>18.3</v>
      </c>
      <c r="DQ7" s="64"/>
      <c r="DR7" s="64">
        <f>DR8</f>
        <v>69.3</v>
      </c>
      <c r="DS7" s="64">
        <f t="shared" ref="DS7:EA7" si="24">DS8</f>
        <v>71</v>
      </c>
      <c r="DT7" s="64">
        <f t="shared" si="24"/>
        <v>72.7</v>
      </c>
      <c r="DU7" s="64">
        <f t="shared" si="24"/>
        <v>74.3</v>
      </c>
      <c r="DV7" s="64">
        <f t="shared" si="24"/>
        <v>75.8</v>
      </c>
      <c r="DW7" s="64">
        <f t="shared" si="24"/>
        <v>48.2</v>
      </c>
      <c r="DX7" s="64">
        <f t="shared" si="24"/>
        <v>52.2</v>
      </c>
      <c r="DY7" s="64">
        <f t="shared" si="24"/>
        <v>52.4</v>
      </c>
      <c r="DZ7" s="64">
        <f t="shared" si="24"/>
        <v>52.5</v>
      </c>
      <c r="EA7" s="64">
        <f t="shared" si="24"/>
        <v>53.5</v>
      </c>
      <c r="EB7" s="64"/>
      <c r="EC7" s="64">
        <f>EC8</f>
        <v>72.5</v>
      </c>
      <c r="ED7" s="64">
        <f t="shared" ref="ED7:EL7" si="25">ED8</f>
        <v>76.5</v>
      </c>
      <c r="EE7" s="64">
        <f t="shared" si="25"/>
        <v>80.099999999999994</v>
      </c>
      <c r="EF7" s="64">
        <f t="shared" si="25"/>
        <v>83.3</v>
      </c>
      <c r="EG7" s="64">
        <f t="shared" si="25"/>
        <v>85.2</v>
      </c>
      <c r="EH7" s="64">
        <f t="shared" si="25"/>
        <v>61.6</v>
      </c>
      <c r="EI7" s="64">
        <f t="shared" si="25"/>
        <v>69.599999999999994</v>
      </c>
      <c r="EJ7" s="64">
        <f t="shared" si="25"/>
        <v>69.2</v>
      </c>
      <c r="EK7" s="64">
        <f t="shared" si="25"/>
        <v>69.7</v>
      </c>
      <c r="EL7" s="64">
        <f t="shared" si="25"/>
        <v>71.3</v>
      </c>
      <c r="EM7" s="64"/>
      <c r="EN7" s="65">
        <f>EN8</f>
        <v>64914483</v>
      </c>
      <c r="EO7" s="65">
        <f t="shared" ref="EO7:EW7" si="26">EO8</f>
        <v>65743653</v>
      </c>
      <c r="EP7" s="65">
        <f t="shared" si="26"/>
        <v>66105930</v>
      </c>
      <c r="EQ7" s="65">
        <f t="shared" si="26"/>
        <v>66053095</v>
      </c>
      <c r="ER7" s="65">
        <f t="shared" si="26"/>
        <v>65762467</v>
      </c>
      <c r="ES7" s="65">
        <f t="shared" si="26"/>
        <v>34106897</v>
      </c>
      <c r="ET7" s="65">
        <f t="shared" si="26"/>
        <v>35115689</v>
      </c>
      <c r="EU7" s="65">
        <f t="shared" si="26"/>
        <v>35730958</v>
      </c>
      <c r="EV7" s="65">
        <f t="shared" si="26"/>
        <v>37752628</v>
      </c>
      <c r="EW7" s="65">
        <f t="shared" si="26"/>
        <v>39094598</v>
      </c>
      <c r="EX7" s="65"/>
    </row>
    <row r="8" spans="1:154" s="66" customFormat="1" x14ac:dyDescent="0.15">
      <c r="A8" s="47"/>
      <c r="B8" s="67">
        <v>2017</v>
      </c>
      <c r="C8" s="67">
        <v>232211</v>
      </c>
      <c r="D8" s="67">
        <v>46</v>
      </c>
      <c r="E8" s="67">
        <v>6</v>
      </c>
      <c r="F8" s="67">
        <v>0</v>
      </c>
      <c r="G8" s="67">
        <v>1</v>
      </c>
      <c r="H8" s="67" t="s">
        <v>128</v>
      </c>
      <c r="I8" s="67" t="s">
        <v>129</v>
      </c>
      <c r="J8" s="67" t="s">
        <v>130</v>
      </c>
      <c r="K8" s="67" t="s">
        <v>131</v>
      </c>
      <c r="L8" s="67" t="s">
        <v>132</v>
      </c>
      <c r="M8" s="67" t="s">
        <v>133</v>
      </c>
      <c r="N8" s="67" t="s">
        <v>134</v>
      </c>
      <c r="O8" s="67" t="s">
        <v>135</v>
      </c>
      <c r="P8" s="67" t="s">
        <v>136</v>
      </c>
      <c r="Q8" s="68">
        <v>22</v>
      </c>
      <c r="R8" s="67" t="s">
        <v>137</v>
      </c>
      <c r="S8" s="67" t="s">
        <v>138</v>
      </c>
      <c r="T8" s="67" t="s">
        <v>139</v>
      </c>
      <c r="U8" s="68">
        <v>47354</v>
      </c>
      <c r="V8" s="68">
        <v>24006</v>
      </c>
      <c r="W8" s="67" t="s">
        <v>140</v>
      </c>
      <c r="X8" s="69" t="s">
        <v>141</v>
      </c>
      <c r="Y8" s="68">
        <v>199</v>
      </c>
      <c r="Z8" s="68" t="s">
        <v>142</v>
      </c>
      <c r="AA8" s="68" t="s">
        <v>142</v>
      </c>
      <c r="AB8" s="68" t="s">
        <v>142</v>
      </c>
      <c r="AC8" s="68" t="s">
        <v>142</v>
      </c>
      <c r="AD8" s="68">
        <v>199</v>
      </c>
      <c r="AE8" s="68">
        <v>154</v>
      </c>
      <c r="AF8" s="68" t="s">
        <v>142</v>
      </c>
      <c r="AG8" s="68">
        <v>154</v>
      </c>
      <c r="AH8" s="70">
        <v>99.4</v>
      </c>
      <c r="AI8" s="70">
        <v>100.1</v>
      </c>
      <c r="AJ8" s="70">
        <v>103.6</v>
      </c>
      <c r="AK8" s="70">
        <v>105.6</v>
      </c>
      <c r="AL8" s="70">
        <v>102.6</v>
      </c>
      <c r="AM8" s="70">
        <v>98.1</v>
      </c>
      <c r="AN8" s="70">
        <v>96.9</v>
      </c>
      <c r="AO8" s="70">
        <v>98.3</v>
      </c>
      <c r="AP8" s="70">
        <v>96.7</v>
      </c>
      <c r="AQ8" s="70">
        <v>96.6</v>
      </c>
      <c r="AR8" s="70">
        <v>98.5</v>
      </c>
      <c r="AS8" s="70">
        <v>93.4</v>
      </c>
      <c r="AT8" s="70">
        <v>91.7</v>
      </c>
      <c r="AU8" s="70">
        <v>95.2</v>
      </c>
      <c r="AV8" s="70">
        <v>97.7</v>
      </c>
      <c r="AW8" s="70">
        <v>93.5</v>
      </c>
      <c r="AX8" s="70">
        <v>89.6</v>
      </c>
      <c r="AY8" s="70">
        <v>85.4</v>
      </c>
      <c r="AZ8" s="70">
        <v>85.3</v>
      </c>
      <c r="BA8" s="70">
        <v>84.2</v>
      </c>
      <c r="BB8" s="70">
        <v>83.9</v>
      </c>
      <c r="BC8" s="70">
        <v>89.7</v>
      </c>
      <c r="BD8" s="71">
        <v>98.7</v>
      </c>
      <c r="BE8" s="71">
        <v>124.6</v>
      </c>
      <c r="BF8" s="71">
        <v>111</v>
      </c>
      <c r="BG8" s="71">
        <v>97.9</v>
      </c>
      <c r="BH8" s="71">
        <v>95.3</v>
      </c>
      <c r="BI8" s="71">
        <v>103.1</v>
      </c>
      <c r="BJ8" s="71">
        <v>112.9</v>
      </c>
      <c r="BK8" s="71">
        <v>118.9</v>
      </c>
      <c r="BL8" s="71">
        <v>119.5</v>
      </c>
      <c r="BM8" s="71">
        <v>116.9</v>
      </c>
      <c r="BN8" s="71">
        <v>64.7</v>
      </c>
      <c r="BO8" s="70">
        <v>58.3</v>
      </c>
      <c r="BP8" s="70">
        <v>51.3</v>
      </c>
      <c r="BQ8" s="70">
        <v>49.3</v>
      </c>
      <c r="BR8" s="70">
        <v>52</v>
      </c>
      <c r="BS8" s="70">
        <v>51.4</v>
      </c>
      <c r="BT8" s="70">
        <v>69.2</v>
      </c>
      <c r="BU8" s="70">
        <v>68.3</v>
      </c>
      <c r="BV8" s="70">
        <v>67.900000000000006</v>
      </c>
      <c r="BW8" s="70">
        <v>69.8</v>
      </c>
      <c r="BX8" s="70">
        <v>69.7</v>
      </c>
      <c r="BY8" s="70">
        <v>74.8</v>
      </c>
      <c r="BZ8" s="71">
        <v>40013</v>
      </c>
      <c r="CA8" s="71">
        <v>39954</v>
      </c>
      <c r="CB8" s="71">
        <v>40702</v>
      </c>
      <c r="CC8" s="71">
        <v>40887</v>
      </c>
      <c r="CD8" s="71">
        <v>40613</v>
      </c>
      <c r="CE8" s="71">
        <v>43981</v>
      </c>
      <c r="CF8" s="71">
        <v>32431</v>
      </c>
      <c r="CG8" s="71">
        <v>32532</v>
      </c>
      <c r="CH8" s="71">
        <v>33492</v>
      </c>
      <c r="CI8" s="71">
        <v>34136</v>
      </c>
      <c r="CJ8" s="70">
        <v>50718</v>
      </c>
      <c r="CK8" s="71">
        <v>13355</v>
      </c>
      <c r="CL8" s="71">
        <v>14410</v>
      </c>
      <c r="CM8" s="71">
        <v>15761</v>
      </c>
      <c r="CN8" s="71">
        <v>16331</v>
      </c>
      <c r="CO8" s="71">
        <v>15812</v>
      </c>
      <c r="CP8" s="71">
        <v>11009</v>
      </c>
      <c r="CQ8" s="71">
        <v>9726</v>
      </c>
      <c r="CR8" s="71">
        <v>10037</v>
      </c>
      <c r="CS8" s="71">
        <v>9976</v>
      </c>
      <c r="CT8" s="71">
        <v>10130</v>
      </c>
      <c r="CU8" s="70">
        <v>14202</v>
      </c>
      <c r="CV8" s="71">
        <v>55.7</v>
      </c>
      <c r="CW8" s="71">
        <v>55.6</v>
      </c>
      <c r="CX8" s="71">
        <v>53.6</v>
      </c>
      <c r="CY8" s="71">
        <v>52.4</v>
      </c>
      <c r="CZ8" s="71">
        <v>55.9</v>
      </c>
      <c r="DA8" s="71">
        <v>56.5</v>
      </c>
      <c r="DB8" s="71">
        <v>62.1</v>
      </c>
      <c r="DC8" s="71">
        <v>62.5</v>
      </c>
      <c r="DD8" s="71">
        <v>63.4</v>
      </c>
      <c r="DE8" s="71">
        <v>63.4</v>
      </c>
      <c r="DF8" s="71">
        <v>55</v>
      </c>
      <c r="DG8" s="71">
        <v>20.7</v>
      </c>
      <c r="DH8" s="71">
        <v>20.2</v>
      </c>
      <c r="DI8" s="71">
        <v>20.399999999999999</v>
      </c>
      <c r="DJ8" s="71">
        <v>19.3</v>
      </c>
      <c r="DK8" s="71">
        <v>18.3</v>
      </c>
      <c r="DL8" s="71">
        <v>22</v>
      </c>
      <c r="DM8" s="71">
        <v>18.899999999999999</v>
      </c>
      <c r="DN8" s="71">
        <v>19</v>
      </c>
      <c r="DO8" s="71">
        <v>18.7</v>
      </c>
      <c r="DP8" s="71">
        <v>18.3</v>
      </c>
      <c r="DQ8" s="71">
        <v>24.3</v>
      </c>
      <c r="DR8" s="70">
        <v>69.3</v>
      </c>
      <c r="DS8" s="70">
        <v>71</v>
      </c>
      <c r="DT8" s="70">
        <v>72.7</v>
      </c>
      <c r="DU8" s="70">
        <v>74.3</v>
      </c>
      <c r="DV8" s="70">
        <v>75.8</v>
      </c>
      <c r="DW8" s="70">
        <v>48.2</v>
      </c>
      <c r="DX8" s="70">
        <v>52.2</v>
      </c>
      <c r="DY8" s="70">
        <v>52.4</v>
      </c>
      <c r="DZ8" s="70">
        <v>52.5</v>
      </c>
      <c r="EA8" s="70">
        <v>53.5</v>
      </c>
      <c r="EB8" s="70">
        <v>51.6</v>
      </c>
      <c r="EC8" s="70">
        <v>72.5</v>
      </c>
      <c r="ED8" s="70">
        <v>76.5</v>
      </c>
      <c r="EE8" s="70">
        <v>80.099999999999994</v>
      </c>
      <c r="EF8" s="70">
        <v>83.3</v>
      </c>
      <c r="EG8" s="70">
        <v>85.2</v>
      </c>
      <c r="EH8" s="70">
        <v>61.6</v>
      </c>
      <c r="EI8" s="70">
        <v>69.599999999999994</v>
      </c>
      <c r="EJ8" s="70">
        <v>69.2</v>
      </c>
      <c r="EK8" s="70">
        <v>69.7</v>
      </c>
      <c r="EL8" s="70">
        <v>71.3</v>
      </c>
      <c r="EM8" s="70">
        <v>67.599999999999994</v>
      </c>
      <c r="EN8" s="71">
        <v>64914483</v>
      </c>
      <c r="EO8" s="71">
        <v>65743653</v>
      </c>
      <c r="EP8" s="71">
        <v>66105930</v>
      </c>
      <c r="EQ8" s="71">
        <v>66053095</v>
      </c>
      <c r="ER8" s="71">
        <v>65762467</v>
      </c>
      <c r="ES8" s="71">
        <v>34106897</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2019-02-04T02:34:45Z</cp:lastPrinted>
  <dcterms:created xsi:type="dcterms:W3CDTF">2018-12-07T10:44:25Z</dcterms:created>
  <dcterms:modified xsi:type="dcterms:W3CDTF">2019-02-12T08:42:32Z</dcterms:modified>
  <cp:category/>
</cp:coreProperties>
</file>