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08\共有フォルダ\02_部門\平成30年度\01_総務部\02_財政課\02財政運営\02決算\02_一般文書（通知・照会等）\★財政状況資料集\301130 平成28年度財政状況資料集のホームページ公表について\"/>
    </mc:Choice>
  </mc:AlternateContent>
  <bookViews>
    <workbookView xWindow="0" yWindow="0" windowWidth="19200" windowHeight="7970" tabRatio="8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5" i="9" l="1"/>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C37" i="9"/>
  <c r="BE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AM35" i="9" s="1"/>
  <c r="AM36" i="9" s="1"/>
  <c r="AM37" i="9" s="1"/>
  <c r="BE34" i="9" l="1"/>
  <c r="BE35" i="9" s="1"/>
  <c r="BW34" i="9" l="1"/>
  <c r="BW35" i="9" s="1"/>
  <c r="BW36" i="9" s="1"/>
  <c r="BW37" i="9" s="1"/>
  <c r="CO34" i="9"/>
  <c r="CO35" i="9" s="1"/>
  <c r="CO36" i="9" s="1"/>
</calcChain>
</file>

<file path=xl/sharedStrings.xml><?xml version="1.0" encoding="utf-8"?>
<sst xmlns="http://schemas.openxmlformats.org/spreadsheetml/2006/main" count="1075" uniqueCount="565">
  <si>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</si>
  <si>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</si>
  <si>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</si>
  <si>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</si>
  <si>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</si>
  <si>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</si>
  <si>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</si>
  <si>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</si>
  <si>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</si>
  <si>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</si>
  <si>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</si>
  <si>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</si>
  <si>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</si>
  <si>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</si>
  <si>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</si>
  <si>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</si>
  <si>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</si>
  <si>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</si>
  <si>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</si>
  <si>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</si>
  <si>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</si>
  <si>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</si>
  <si>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</si>
  <si>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</si>
  <si>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</si>
  <si>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</si>
  <si>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</si>
  <si>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</si>
  <si>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</si>
  <si>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</si>
  <si>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</si>
  <si>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</si>
  <si>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</si>
  <si>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</si>
  <si>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</si>
  <si>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</si>
  <si>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</si>
  <si>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</si>
  <si>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</si>
  <si>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</si>
  <si>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</si>
  <si>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</si>
  <si>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</si>
  <si>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</si>
  <si>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</si>
  <si>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</si>
  <si>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</si>
  <si>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</si>
  <si>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</si>
  <si>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</si>
  <si>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</si>
  <si>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</si>
  <si>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</si>
  <si>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</si>
  <si>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</si>
  <si>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</si>
  <si>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</si>
  <si>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</si>
  <si>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</si>
  <si>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</si>
  <si>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</si>
  <si>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</si>
  <si>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</si>
  <si>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</si>
  <si>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</si>
  <si>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</si>
  <si>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</si>
  <si>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</si>
  <si>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</si>
  <si>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</si>
  <si>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</si>
  <si>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</si>
  <si>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</si>
  <si>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</si>
  <si>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</si>
  <si>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</si>
  <si>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</si>
  <si>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</si>
  <si>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</si>
  <si>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</si>
  <si>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</si>
  <si>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</si>
  <si>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</si>
  <si>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</si>
  <si>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</si>
  <si>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</si>
  <si>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</si>
  <si>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</si>
  <si>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</si>
  <si>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</si>
  <si>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</si>
  <si>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</si>
  <si>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</si>
  <si>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</si>
  <si>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</si>
  <si>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</si>
  <si>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</si>
  <si>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</si>
  <si>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</si>
  <si>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</si>
  <si>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</si>
  <si>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</si>
  <si>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</si>
  <si>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</si>
  <si>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</si>
  <si>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</si>
  <si>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</si>
  <si>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</si>
  <si>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</si>
  <si>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</si>
  <si>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</si>
  <si>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</si>
  <si>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</si>
  <si>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</si>
  <si>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</si>
  <si>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</si>
  <si>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</si>
  <si>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</si>
  <si>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</si>
  <si>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</si>
  <si>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</si>
  <si>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</si>
  <si>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</si>
  <si>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</si>
  <si>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</si>
  <si>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</si>
  <si>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</si>
  <si>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</si>
  <si>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</si>
  <si>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</si>
  <si>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</si>
  <si>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</si>
  <si>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</si>
  <si>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</si>
  <si>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</si>
  <si>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</si>
  <si>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</si>
  <si>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</si>
  <si>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</si>
  <si>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</si>
  <si>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</si>
  <si>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</si>
  <si>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</si>
  <si>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</si>
  <si>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</si>
  <si>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</si>
  <si>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</si>
  <si>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</si>
  <si>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</si>
  <si>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</si>
  <si>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</si>
  <si>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</si>
  <si>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</si>
  <si>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</si>
  <si>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</si>
  <si>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</si>
  <si>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</si>
  <si>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</si>
  <si>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</si>
  <si>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</si>
  <si>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</si>
  <si>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</si>
  <si>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</si>
  <si>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</si>
  <si>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</si>
  <si>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</si>
  <si>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</si>
  <si>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</si>
  <si>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</si>
  <si>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</si>
  <si>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</si>
  <si>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</si>
  <si>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</si>
  <si>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</si>
  <si>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</si>
  <si>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</si>
  <si>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</si>
  <si>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</si>
  <si>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</si>
  <si>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</si>
  <si>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</si>
  <si>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</si>
  <si>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</si>
  <si>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</si>
  <si>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</si>
  <si>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</si>
  <si>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</si>
  <si>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</si>
  <si>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</si>
  <si>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</si>
  <si>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</si>
  <si>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</si>
  <si>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</si>
  <si>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</si>
  <si>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</si>
  <si>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</si>
  <si>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</si>
  <si>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愛知県新城市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</si>
  <si>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</si>
  <si>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</si>
  <si>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</si>
  <si>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</si>
  <si>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</si>
  <si>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</si>
  <si>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</si>
  <si>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</si>
  <si>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</si>
  <si>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</si>
  <si>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</si>
  <si>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</si>
  <si>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</si>
  <si>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</si>
  <si>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</si>
  <si>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</si>
  <si>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</si>
  <si>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</si>
  <si>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</si>
  <si>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</si>
  <si>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</si>
  <si>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</si>
  <si>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</si>
  <si>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</si>
  <si>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</si>
  <si>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</si>
  <si>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</si>
  <si>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</si>
  <si>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</si>
  <si>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</si>
  <si>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</si>
  <si>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</si>
  <si>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</si>
  <si>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</si>
  <si>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</si>
  <si>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</si>
  <si>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</si>
  <si>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</si>
  <si>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</si>
  <si>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</si>
  <si>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</si>
  <si>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</si>
  <si>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</si>
  <si>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</si>
  <si>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</si>
  <si>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</si>
  <si>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</si>
  <si>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</si>
  <si>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</si>
  <si>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</si>
  <si>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</si>
  <si>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</si>
  <si>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</si>
  <si>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</si>
  <si>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</si>
  <si>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</si>
  <si>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</si>
  <si>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</si>
  <si>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</si>
  <si>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</si>
  <si>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</si>
  <si>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</si>
  <si>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</si>
  <si>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</si>
  <si>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</si>
  <si>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</si>
  <si>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</si>
  <si>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</si>
  <si>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</si>
  <si>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</si>
  <si>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</si>
  <si>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</si>
  <si>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</si>
  <si>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</si>
  <si>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</si>
  <si>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</si>
  <si>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</si>
  <si>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</si>
  <si>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</si>
  <si>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</si>
  <si>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</si>
  <si>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</si>
  <si>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</si>
  <si>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</si>
  <si>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</si>
  <si>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</si>
  <si>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</si>
  <si>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</si>
  <si>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</si>
  <si>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</si>
  <si>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</si>
  <si>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</si>
  <si>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</si>
  <si>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</si>
  <si>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</si>
  <si>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</si>
  <si>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</si>
  <si>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</si>
  <si>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</si>
  <si>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</si>
  <si>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</si>
  <si>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</si>
  <si>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</si>
  <si>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</si>
  <si>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</si>
  <si>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</si>
  <si>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</si>
  <si>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</si>
  <si>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</si>
  <si>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</si>
  <si>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</si>
  <si>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</si>
  <si>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</si>
  <si>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</si>
  <si>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</si>
  <si>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</si>
  <si>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</si>
  <si>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</si>
  <si>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</si>
  <si>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</si>
  <si>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</si>
  <si>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</si>
  <si>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</si>
  <si>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</si>
  <si>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</si>
  <si>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</si>
  <si>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</si>
  <si>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</si>
  <si>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</si>
  <si>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</si>
  <si>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</si>
  <si>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</si>
  <si>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</si>
  <si>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</si>
  <si>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</si>
  <si>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</si>
  <si>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</si>
  <si>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</si>
  <si>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</si>
  <si>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</si>
  <si>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</si>
  <si>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</si>
  <si>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</si>
  <si>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</si>
  <si>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</si>
  <si>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</si>
  <si>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</si>
  <si>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</si>
  <si>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愛知県新城市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</si>
  <si>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</si>
  <si>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</si>
  <si>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</si>
  <si>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</si>
  <si>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</si>
  <si>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</si>
  <si>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</si>
  <si>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</si>
  <si>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</si>
  <si>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</si>
  <si>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</si>
  <si>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</si>
  <si>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</si>
  <si>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</si>
  <si>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</si>
  <si>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</si>
  <si>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</si>
  <si>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</si>
  <si>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</si>
  <si>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</si>
  <si>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</si>
  <si>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</si>
  <si>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</si>
  <si>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</si>
  <si>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</si>
  <si>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</si>
  <si>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</si>
  <si>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</si>
  <si>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</si>
  <si>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</si>
  <si>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</si>
  <si>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</si>
  <si>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</si>
  <si>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</si>
  <si>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</si>
  <si>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</si>
  <si>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国民健康保険診療所特別会計</t>
    <phoneticPr fontId="5"/>
  </si>
  <si>
    <t>水道事業会計</t>
    <phoneticPr fontId="5"/>
  </si>
  <si>
    <t>法適用企業</t>
    <phoneticPr fontId="5"/>
  </si>
  <si>
    <t>工業用水道事業会計</t>
    <phoneticPr fontId="5"/>
  </si>
  <si>
    <t>病院事業会計</t>
    <phoneticPr fontId="5"/>
  </si>
  <si>
    <t>下水道事業会計</t>
    <phoneticPr fontId="5"/>
  </si>
  <si>
    <t>簡易水道事業特別会計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</si>
  <si>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</si>
  <si>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</si>
  <si>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</si>
  <si>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</si>
  <si>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</si>
  <si>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</si>
  <si>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</si>
  <si>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</si>
  <si>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</si>
  <si>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</si>
  <si>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</si>
  <si>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</si>
  <si>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</si>
  <si>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</si>
  <si>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</si>
  <si>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</si>
  <si>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</si>
  <si>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</si>
  <si>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</si>
  <si>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</si>
  <si>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</si>
  <si>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</si>
  <si>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</si>
  <si>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</si>
  <si>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</si>
  <si>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</si>
  <si>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</si>
  <si>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</si>
  <si>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</si>
  <si>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</si>
  <si>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</si>
  <si>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</si>
  <si>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</si>
  <si>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</si>
  <si>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</si>
  <si>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</si>
  <si>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</si>
  <si>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</si>
  <si>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</si>
  <si>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</si>
  <si>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</si>
  <si>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</si>
  <si>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</si>
  <si>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</si>
  <si>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</si>
  <si>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</si>
  <si>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</si>
  <si>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</si>
  <si>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</si>
  <si>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</si>
  <si>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</si>
  <si>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</si>
  <si>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</si>
  <si>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</si>
  <si>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</si>
  <si>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</si>
  <si>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</si>
  <si>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</si>
  <si>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</si>
  <si>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</si>
  <si>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</si>
  <si>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</si>
  <si>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</si>
  <si>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</si>
  <si>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</si>
  <si>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</si>
  <si>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</si>
  <si>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</si>
  <si>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</si>
  <si>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</si>
  <si>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</si>
  <si>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</si>
  <si>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</si>
  <si>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</si>
  <si>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</si>
  <si>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</si>
  <si>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</si>
  <si>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</si>
  <si>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</si>
  <si>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</si>
  <si>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</si>
  <si>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</si>
  <si>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</si>
  <si>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</si>
  <si>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</si>
  <si>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</si>
  <si>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</si>
  <si>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</si>
  <si>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</si>
  <si>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</si>
  <si>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</si>
  <si>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</si>
  <si>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</si>
  <si>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</si>
  <si>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</si>
  <si>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</si>
  <si>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</si>
  <si>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</si>
  <si>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</si>
  <si>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</si>
  <si>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</si>
  <si>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</si>
  <si>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</si>
  <si>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</si>
  <si>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</si>
  <si>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</si>
  <si>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</si>
  <si>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</si>
  <si>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</si>
  <si>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</si>
  <si>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</si>
  <si>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</si>
  <si>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</si>
  <si>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</si>
  <si>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</si>
  <si>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</si>
  <si>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</si>
  <si>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</si>
  <si>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</si>
  <si>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</si>
  <si>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</si>
  <si>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</si>
  <si>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</si>
  <si>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</si>
  <si>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</si>
  <si>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</si>
  <si>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</si>
  <si>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</si>
  <si>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</si>
  <si>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</si>
  <si>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</si>
  <si>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</si>
  <si>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</si>
  <si>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</si>
  <si>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</si>
  <si>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</si>
  <si>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</si>
  <si>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病院事業会計</t>
  </si>
  <si>
    <t>一般会計</t>
  </si>
  <si>
    <t>水道事業会計</t>
  </si>
  <si>
    <t>国民健康保険事業特別会計</t>
  </si>
  <si>
    <t>介護保険事業特別会計</t>
  </si>
  <si>
    <t>下水道事業会計</t>
  </si>
  <si>
    <t>工業用水道事業会計</t>
  </si>
  <si>
    <t>後期高齢者医療特別会計</t>
  </si>
  <si>
    <t>その他会計（赤字）</t>
  </si>
  <si>
    <t>その他会計（黒字）</t>
  </si>
  <si>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</si>
  <si>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</si>
  <si>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</si>
  <si>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新城北設楽交通災害共済組合</t>
    <rPh sb="0" eb="2">
      <t>シンシロ</t>
    </rPh>
    <rPh sb="2" eb="5">
      <t>キタシタラ</t>
    </rPh>
    <rPh sb="5" eb="7">
      <t>コウツウ</t>
    </rPh>
    <rPh sb="7" eb="9">
      <t>サイガイ</t>
    </rPh>
    <rPh sb="9" eb="11">
      <t>キョウサイ</t>
    </rPh>
    <rPh sb="11" eb="13">
      <t>クミアイ</t>
    </rPh>
    <phoneticPr fontId="2"/>
  </si>
  <si>
    <t>東三河広域連合</t>
    <rPh sb="0" eb="1">
      <t>ヒガシ</t>
    </rPh>
    <rPh sb="1" eb="3">
      <t>ミカワ</t>
    </rPh>
    <rPh sb="3" eb="5">
      <t>コウイキ</t>
    </rPh>
    <rPh sb="5" eb="7">
      <t>レンゴウ</t>
    </rPh>
    <phoneticPr fontId="2"/>
  </si>
  <si>
    <t>-</t>
    <phoneticPr fontId="2"/>
  </si>
  <si>
    <t>-</t>
    <phoneticPr fontId="2"/>
  </si>
  <si>
    <t>-</t>
    <phoneticPr fontId="2"/>
  </si>
  <si>
    <t>-</t>
    <phoneticPr fontId="2"/>
  </si>
  <si>
    <t>新城市土地開発公社</t>
    <rPh sb="0" eb="3">
      <t>シンシロシ</t>
    </rPh>
    <rPh sb="3" eb="5">
      <t>トチ</t>
    </rPh>
    <rPh sb="5" eb="7">
      <t>カイハツ</t>
    </rPh>
    <rPh sb="7" eb="9">
      <t>コウシャ</t>
    </rPh>
    <phoneticPr fontId="2"/>
  </si>
  <si>
    <t>農林業公社しんしろ</t>
    <rPh sb="0" eb="3">
      <t>ノウリンギョウ</t>
    </rPh>
    <rPh sb="3" eb="5">
      <t>コウシャ</t>
    </rPh>
    <phoneticPr fontId="2"/>
  </si>
  <si>
    <t>つくで手作り村</t>
    <rPh sb="3" eb="5">
      <t>テヅク</t>
    </rPh>
    <rPh sb="6" eb="7">
      <t>ムラ</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</si>
  <si>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</si>
  <si>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</si>
  <si>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</si>
  <si>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</si>
  <si>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</si>
  <si>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</si>
  <si>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</si>
  <si>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</si>
  <si>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</si>
  <si>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</si>
  <si>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</si>
  <si>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</si>
  <si>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</si>
  <si>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</si>
  <si>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</si>
  <si>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将来負担比率については前年度より７．０ポイント増加し、類似団体平均と比較し、１１．９ポイント上回っている。
　今後は、庁舎建設事業や公共施設の改修等の大型建設事業が続くことから、更なる地方債の発行抑制や充当可能基金の適正管理に努め、中長期的な視点で地方債残高の適正化と公債費等義務的経費の削減に取り組んでいく。</t>
    <rPh sb="1" eb="3">
      <t>ショウライ</t>
    </rPh>
    <rPh sb="3" eb="5">
      <t>フタン</t>
    </rPh>
    <rPh sb="5" eb="7">
      <t>ヒリツ</t>
    </rPh>
    <rPh sb="12" eb="15">
      <t>ゼンネンド</t>
    </rPh>
    <rPh sb="24" eb="26">
      <t>ゾウカ</t>
    </rPh>
    <rPh sb="28" eb="30">
      <t>ルイジ</t>
    </rPh>
    <rPh sb="30" eb="32">
      <t>ダンタイ</t>
    </rPh>
    <rPh sb="32" eb="34">
      <t>ヘイキン</t>
    </rPh>
    <rPh sb="35" eb="37">
      <t>ヒカク</t>
    </rPh>
    <rPh sb="47" eb="49">
      <t>ウワマワ</t>
    </rPh>
    <rPh sb="56" eb="58">
      <t>コンゴ</t>
    </rPh>
    <rPh sb="60" eb="62">
      <t>チョウシャ</t>
    </rPh>
    <rPh sb="62" eb="64">
      <t>ケンセツ</t>
    </rPh>
    <rPh sb="64" eb="66">
      <t>ジギョウ</t>
    </rPh>
    <rPh sb="67" eb="69">
      <t>コウキョウ</t>
    </rPh>
    <rPh sb="69" eb="71">
      <t>シセツ</t>
    </rPh>
    <rPh sb="72" eb="74">
      <t>カイシュウ</t>
    </rPh>
    <rPh sb="74" eb="75">
      <t>トウ</t>
    </rPh>
    <rPh sb="76" eb="78">
      <t>オオガタ</t>
    </rPh>
    <rPh sb="78" eb="80">
      <t>ケンセツ</t>
    </rPh>
    <rPh sb="80" eb="82">
      <t>ジギョウ</t>
    </rPh>
    <rPh sb="83" eb="84">
      <t>ツヅ</t>
    </rPh>
    <rPh sb="90" eb="91">
      <t>サラ</t>
    </rPh>
    <rPh sb="93" eb="96">
      <t>チホウサイ</t>
    </rPh>
    <rPh sb="97" eb="99">
      <t>ハッコウ</t>
    </rPh>
    <rPh sb="99" eb="101">
      <t>ヨクセイ</t>
    </rPh>
    <rPh sb="102" eb="104">
      <t>ジュウトウ</t>
    </rPh>
    <rPh sb="104" eb="106">
      <t>カノウ</t>
    </rPh>
    <rPh sb="106" eb="108">
      <t>キキン</t>
    </rPh>
    <rPh sb="109" eb="111">
      <t>テキセイ</t>
    </rPh>
    <rPh sb="111" eb="113">
      <t>カンリ</t>
    </rPh>
    <rPh sb="114" eb="115">
      <t>ツト</t>
    </rPh>
    <rPh sb="117" eb="121">
      <t>チュウチョウキテキ</t>
    </rPh>
    <rPh sb="122" eb="124">
      <t>シテン</t>
    </rPh>
    <rPh sb="125" eb="128">
      <t>チホウサイ</t>
    </rPh>
    <rPh sb="128" eb="130">
      <t>ザンダカ</t>
    </rPh>
    <rPh sb="131" eb="134">
      <t>テキセイカ</t>
    </rPh>
    <rPh sb="135" eb="138">
      <t>コウサイヒ</t>
    </rPh>
    <rPh sb="138" eb="139">
      <t>トウ</t>
    </rPh>
    <rPh sb="139" eb="142">
      <t>ギムテキ</t>
    </rPh>
    <rPh sb="142" eb="144">
      <t>ケイヒ</t>
    </rPh>
    <rPh sb="145" eb="147">
      <t>サクゲン</t>
    </rPh>
    <rPh sb="148" eb="149">
      <t>ト</t>
    </rPh>
    <rPh sb="150" eb="151">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</si>
</sst>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81768</c:v>
                </c:pt>
                <c:pt idx="4">
                  <c:v>78864</c:v>
                </c:pt>
              </c:numCache>
            </c:numRef>
          </c:val>
          <c:smooth val="0"/>
          <c:extLst>
            <c:ext xmlns:c16="http://schemas.microsoft.com/office/drawing/2014/chart" uri="{C3380CC4-5D6E-409C-BE32-E72D297353CC}">
              <c16:uniqueId val="{00000000-2A91-441D-9483-18EDE7F691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84455</c:v>
                </c:pt>
                <c:pt idx="1">
                  <c:v>58109</c:v>
                </c:pt>
                <c:pt idx="2">
                  <c:v>74774</c:v>
                </c:pt>
                <c:pt idx="3">
                  <c:v>78895</c:v>
                </c:pt>
                <c:pt idx="4">
                  <c:v>94691</c:v>
                </c:pt>
              </c:numCache>
            </c:numRef>
          </c:val>
          <c:smooth val="0"/>
          <c:extLst>
            <c:ext xmlns:c16="http://schemas.microsoft.com/office/drawing/2014/chart" uri="{C3380CC4-5D6E-409C-BE32-E72D297353CC}">
              <c16:uniqueId val="{00000001-2A91-441D-9483-18EDE7F691D7}"/>
            </c:ext>
          </c:extLst>
        </c:ser>
        <c:dLbls>
          <c:showLegendKey val="0"/>
          <c:showVal val="0"/>
          <c:showCatName val="0"/>
          <c:showSerName val="0"/>
          <c:showPercent val="0"/>
          <c:showBubbleSize val="0"/>
        </c:dLbls>
        <c:marker val="1"/>
        <c:smooth val="0"/>
        <c:axId val="183077120"/>
        <c:axId val="183083392"/>
      </c:lineChart>
      <c:catAx>
        <c:axId val="183077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083392"/>
        <c:crosses val="autoZero"/>
        <c:auto val="1"/>
        <c:lblAlgn val="ctr"/>
        <c:lblOffset val="100"/>
        <c:tickLblSkip val="1"/>
        <c:tickMarkSkip val="1"/>
        <c:noMultiLvlLbl val="0"/>
      </c:catAx>
      <c:valAx>
        <c:axId val="1830833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07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7.01</c:v>
                </c:pt>
                <c:pt idx="1">
                  <c:v>5.98</c:v>
                </c:pt>
                <c:pt idx="2">
                  <c:v>8.5</c:v>
                </c:pt>
                <c:pt idx="3">
                  <c:v>7.45</c:v>
                </c:pt>
                <c:pt idx="4">
                  <c:v>5.41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14.67</c:v>
                </c:pt>
                <c:pt idx="1">
                  <c:v>16.5</c:v>
                </c:pt>
                <c:pt idx="2">
                  <c:v>14.8</c:v>
                </c:pt>
                <c:pt idx="3">
                  <c:v>17.68</c:v>
                </c:pt>
                <c:pt idx="4">
                  <c:v>21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4951424"/>
        <c:axId val="194961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0.55000000000000004</c:v>
                </c:pt>
                <c:pt idx="1">
                  <c:v>1.79</c:v>
                </c:pt>
                <c:pt idx="2">
                  <c:v>0.97</c:v>
                </c:pt>
                <c:pt idx="3">
                  <c:v>2.2599999999999998</c:v>
                </c:pt>
                <c:pt idx="4">
                  <c:v>0.74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4951424"/>
        <c:axId val="194961792"/>
      </c:lineChart>
      <c:catAx>
        <c:axId val="19495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961792"/>
        <c:crosses val="autoZero"/>
        <c:auto val="1"/>
        <c:lblAlgn val="ctr"/>
        <c:lblOffset val="100"/>
        <c:tickLblSkip val="1"/>
        <c:tickMarkSkip val="1"/>
        <c:noMultiLvlLbl val="0"/>
      </c:catAx>
      <c:valAx>
        <c:axId val="19496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5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0.12</c:v>
                </c:pt>
                <c:pt idx="2">
                  <c:v>#N/A</c:v>
                </c:pt>
                <c:pt idx="3">
                  <c:v>0.09</c:v>
                </c:pt>
                <c:pt idx="4">
                  <c:v>#N/A</c:v>
                </c:pt>
                <c:pt idx="5">
                  <c:v>0.11</c:v>
                </c:pt>
                <c:pt idx="6">
                  <c:v>#N/A</c:v>
                </c:pt>
                <c:pt idx="7">
                  <c:v>0.27</c:v>
                </c:pt>
                <c:pt idx="8">
                  <c:v>#N/A</c:v>
                </c:pt>
                <c:pt idx="9">
                  <c:v>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0.08</c:v>
                </c:pt>
                <c:pt idx="4">
                  <c:v>#N/A</c:v>
                </c:pt>
                <c:pt idx="5">
                  <c:v>0.1</c:v>
                </c:pt>
                <c:pt idx="6">
                  <c:v>#N/A</c:v>
                </c:pt>
                <c:pt idx="7">
                  <c:v>0.09</c:v>
                </c:pt>
                <c:pt idx="8">
                  <c:v>#N/A</c:v>
                </c:pt>
                <c:pt idx="9">
                  <c:v>0.12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c:v>
                </c:pt>
                <c:pt idx="2">
                  <c:v>#N/A</c:v>
                </c:pt>
                <c:pt idx="3">
                  <c:v>0.31</c:v>
                </c:pt>
                <c:pt idx="4">
                  <c:v>#N/A</c:v>
                </c:pt>
                <c:pt idx="5">
                  <c:v>0.33</c:v>
                </c:pt>
                <c:pt idx="6">
                  <c:v>#N/A</c:v>
                </c:pt>
                <c:pt idx="7">
                  <c:v>0.34</c:v>
                </c:pt>
                <c:pt idx="8">
                  <c:v>#N/A</c:v>
                </c:pt>
                <c:pt idx="9">
                  <c:v>0.36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0.59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0.01</c:v>
                </c:pt>
                <c:pt idx="4">
                  <c:v>#N/A</c:v>
                </c:pt>
                <c:pt idx="5">
                  <c:v>0.45</c:v>
                </c:pt>
                <c:pt idx="6">
                  <c:v>#N/A</c:v>
                </c:pt>
                <c:pt idx="7">
                  <c:v>0.62</c:v>
                </c:pt>
                <c:pt idx="8">
                  <c:v>#N/A</c:v>
                </c:pt>
                <c:pt idx="9">
                  <c:v>1.04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2.68</c:v>
                </c:pt>
                <c:pt idx="2">
                  <c:v>#N/A</c:v>
                </c:pt>
                <c:pt idx="3">
                  <c:v>2.64</c:v>
                </c:pt>
                <c:pt idx="4">
                  <c:v>#N/A</c:v>
                </c:pt>
                <c:pt idx="5">
                  <c:v>1.91</c:v>
                </c:pt>
                <c:pt idx="6">
                  <c:v>#N/A</c:v>
                </c:pt>
                <c:pt idx="7">
                  <c:v>1.83</c:v>
                </c:pt>
                <c:pt idx="8">
                  <c:v>#N/A</c:v>
                </c:pt>
                <c:pt idx="9">
                  <c:v>2.62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3.54</c:v>
                </c:pt>
                <c:pt idx="2">
                  <c:v>#N/A</c:v>
                </c:pt>
                <c:pt idx="3">
                  <c:v>3.23</c:v>
                </c:pt>
                <c:pt idx="4">
                  <c:v>#N/A</c:v>
                </c:pt>
                <c:pt idx="5">
                  <c:v>2.81</c:v>
                </c:pt>
                <c:pt idx="6">
                  <c:v>#N/A</c:v>
                </c:pt>
                <c:pt idx="7">
                  <c:v>2.82</c:v>
                </c:pt>
                <c:pt idx="8">
                  <c:v>#N/A</c:v>
                </c:pt>
                <c:pt idx="9">
                  <c:v>2.76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c:v>
                </c:pt>
                <c:pt idx="2">
                  <c:v>#N/A</c:v>
                </c:pt>
                <c:pt idx="3">
                  <c:v>5.97</c:v>
                </c:pt>
                <c:pt idx="4">
                  <c:v>#N/A</c:v>
                </c:pt>
                <c:pt idx="5">
                  <c:v>8.49</c:v>
                </c:pt>
                <c:pt idx="6">
                  <c:v>#N/A</c:v>
                </c:pt>
                <c:pt idx="7">
                  <c:v>7.41</c:v>
                </c:pt>
                <c:pt idx="8">
                  <c:v>#N/A</c:v>
                </c:pt>
                <c:pt idx="9">
                  <c:v>5.4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10.86</c:v>
                </c:pt>
                <c:pt idx="2">
                  <c:v>#N/A</c:v>
                </c:pt>
                <c:pt idx="3">
                  <c:v>12</c:v>
                </c:pt>
                <c:pt idx="4">
                  <c:v>#N/A</c:v>
                </c:pt>
                <c:pt idx="5">
                  <c:v>12.45</c:v>
                </c:pt>
                <c:pt idx="6">
                  <c:v>#N/A</c:v>
                </c:pt>
                <c:pt idx="7">
                  <c:v>13.41</c:v>
                </c:pt>
                <c:pt idx="8">
                  <c:v>#N/A</c:v>
                </c:pt>
                <c:pt idx="9">
                  <c:v>16.010000000000002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5318144"/>
        <c:axId val="195319680"/>
      </c:barChart>
      <c:catAx>
        <c:axId val="1953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319680"/>
        <c:crosses val="autoZero"/>
        <c:auto val="1"/>
        <c:lblAlgn val="ctr"/>
        <c:lblOffset val="100"/>
        <c:tickLblSkip val="1"/>
        <c:tickMarkSkip val="1"/>
        <c:noMultiLvlLbl val="0"/>
      </c:catAx>
      <c:valAx>
        <c:axId val="19531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31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2636</c:v>
                </c:pt>
                <c:pt idx="5">
                  <c:v>2667</c:v>
                </c:pt>
                <c:pt idx="8">
                  <c:v>2847</c:v>
                </c:pt>
                <c:pt idx="11">
                  <c:v>2720</c:v>
                </c:pt>
                <c:pt idx="14">
                  <c:v>2698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4</c:v>
                </c:pt>
                <c:pt idx="12">
                  <c:v>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763</c:v>
                </c:pt>
                <c:pt idx="3">
                  <c:v>770</c:v>
                </c:pt>
                <c:pt idx="6">
                  <c:v>837</c:v>
                </c:pt>
                <c:pt idx="9">
                  <c:v>881</c:v>
                </c:pt>
                <c:pt idx="12">
                  <c:v>918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2822</c:v>
                </c:pt>
                <c:pt idx="3">
                  <c:v>2769</c:v>
                </c:pt>
                <c:pt idx="6">
                  <c:v>2796</c:v>
                </c:pt>
                <c:pt idx="9">
                  <c:v>2534</c:v>
                </c:pt>
                <c:pt idx="12">
                  <c:v>2495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0350336"/>
        <c:axId val="180352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949</c:v>
                </c:pt>
                <c:pt idx="2">
                  <c:v>#N/A</c:v>
                </c:pt>
                <c:pt idx="3">
                  <c:v>#N/A</c:v>
                </c:pt>
                <c:pt idx="4">
                  <c:v>872</c:v>
                </c:pt>
                <c:pt idx="5">
                  <c:v>#N/A</c:v>
                </c:pt>
                <c:pt idx="6">
                  <c:v>#N/A</c:v>
                </c:pt>
                <c:pt idx="7">
                  <c:v>786</c:v>
                </c:pt>
                <c:pt idx="8">
                  <c:v>#N/A</c:v>
                </c:pt>
                <c:pt idx="9">
                  <c:v>#N/A</c:v>
                </c:pt>
                <c:pt idx="10">
                  <c:v>699</c:v>
                </c:pt>
                <c:pt idx="11">
                  <c:v>#N/A</c:v>
                </c:pt>
                <c:pt idx="12">
                  <c:v>#N/A</c:v>
                </c:pt>
                <c:pt idx="13">
                  <c:v>721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0350336"/>
        <c:axId val="180352512"/>
      </c:lineChart>
      <c:catAx>
        <c:axId val="18035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352512"/>
        <c:crosses val="autoZero"/>
        <c:auto val="1"/>
        <c:lblAlgn val="ctr"/>
        <c:lblOffset val="100"/>
        <c:tickLblSkip val="1"/>
        <c:tickMarkSkip val="1"/>
        <c:noMultiLvlLbl val="0"/>
      </c:catAx>
      <c:valAx>
        <c:axId val="18035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5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24912</c:v>
                </c:pt>
                <c:pt idx="5">
                  <c:v>24251</c:v>
                </c:pt>
                <c:pt idx="8">
                  <c:v>24572</c:v>
                </c:pt>
                <c:pt idx="11">
                  <c:v>24602</c:v>
                </c:pt>
                <c:pt idx="14">
                  <c:v>24190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3598</c:v>
                </c:pt>
                <c:pt idx="5">
                  <c:v>3474</c:v>
                </c:pt>
                <c:pt idx="8">
                  <c:v>3669</c:v>
                </c:pt>
                <c:pt idx="11">
                  <c:v>3454</c:v>
                </c:pt>
                <c:pt idx="14">
                  <c:v>2814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5392</c:v>
                </c:pt>
                <c:pt idx="5">
                  <c:v>5930</c:v>
                </c:pt>
                <c:pt idx="8">
                  <c:v>6155</c:v>
                </c:pt>
                <c:pt idx="11">
                  <c:v>6620</c:v>
                </c:pt>
                <c:pt idx="14">
                  <c:v>6851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1141</c:v>
                </c:pt>
                <c:pt idx="3">
                  <c:v>1167</c:v>
                </c:pt>
                <c:pt idx="6">
                  <c:v>1184</c:v>
                </c:pt>
                <c:pt idx="9">
                  <c:v>1202</c:v>
                </c:pt>
                <c:pt idx="12">
                  <c:v>842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5289</c:v>
                </c:pt>
                <c:pt idx="3">
                  <c:v>4897</c:v>
                </c:pt>
                <c:pt idx="6">
                  <c:v>4743</c:v>
                </c:pt>
                <c:pt idx="9">
                  <c:v>4511</c:v>
                </c:pt>
                <c:pt idx="12">
                  <c:v>4378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9533</c:v>
                </c:pt>
                <c:pt idx="3">
                  <c:v>9667</c:v>
                </c:pt>
                <c:pt idx="6">
                  <c:v>9714</c:v>
                </c:pt>
                <c:pt idx="9">
                  <c:v>9350</c:v>
                </c:pt>
                <c:pt idx="12">
                  <c:v>8589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58</c:v>
                </c:pt>
                <c:pt idx="6">
                  <c:v>55</c:v>
                </c:pt>
                <c:pt idx="9">
                  <c:v>51</c:v>
                </c:pt>
                <c:pt idx="12">
                  <c:v>201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23482</c:v>
                </c:pt>
                <c:pt idx="3">
                  <c:v>22573</c:v>
                </c:pt>
                <c:pt idx="6">
                  <c:v>22443</c:v>
                </c:pt>
                <c:pt idx="9">
                  <c:v>22726</c:v>
                </c:pt>
                <c:pt idx="12">
                  <c:v>23774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9384576"/>
        <c:axId val="189394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5543</c:v>
                </c:pt>
                <c:pt idx="2">
                  <c:v>#N/A</c:v>
                </c:pt>
                <c:pt idx="3">
                  <c:v>#N/A</c:v>
                </c:pt>
                <c:pt idx="4">
                  <c:v>4706</c:v>
                </c:pt>
                <c:pt idx="5">
                  <c:v>#N/A</c:v>
                </c:pt>
                <c:pt idx="6">
                  <c:v>#N/A</c:v>
                </c:pt>
                <c:pt idx="7">
                  <c:v>3742</c:v>
                </c:pt>
                <c:pt idx="8">
                  <c:v>#N/A</c:v>
                </c:pt>
                <c:pt idx="9">
                  <c:v>#N/A</c:v>
                </c:pt>
                <c:pt idx="10">
                  <c:v>3164</c:v>
                </c:pt>
                <c:pt idx="11">
                  <c:v>#N/A</c:v>
                </c:pt>
                <c:pt idx="12">
                  <c:v>#N/A</c:v>
                </c:pt>
                <c:pt idx="13">
                  <c:v>3929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9384576"/>
        <c:axId val="189394944"/>
      </c:lineChart>
      <c:catAx>
        <c:axId val="18938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394944"/>
        <c:crosses val="autoZero"/>
        <c:auto val="1"/>
        <c:lblAlgn val="ctr"/>
        <c:lblOffset val="100"/>
        <c:tickLblSkip val="1"/>
        <c:tickMarkSkip val="1"/>
        <c:noMultiLvlLbl val="0"/>
      </c:catAx>
      <c:valAx>
        <c:axId val="18939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8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{93BF53AF-DB30-4974-99E5-0B86430C6D18}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B99-4F22-A081-3E832A874B7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{8711F95B-9ED7-4B0B-8EA2-09B56D618909}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B99-4F22-A081-3E832A874B7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{A773FC5D-BBE8-420E-B3F0-BD66CECB7BA8}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B99-4F22-A081-3E832A874B7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{4AFFDC1B-E142-4467-BFA7-0720D552F011}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B99-4F22-A081-3E832A874B7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{F872A303-01A3-4045-81AC-C270C2610E09}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B99-4F22-A081-3E832A874B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B99-4F22-A081-3E832A874B7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{119FBEC6-2B4C-4D63-AF34-1F9D9AFA981B}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B99-4F22-A081-3E832A874B7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{51687149-EDAA-4548-8A2C-C2B314993EFD}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B99-4F22-A081-3E832A874B7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{FE0B57C6-F668-46CF-BF5F-6711B3B71C38}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B99-4F22-A081-3E832A874B7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{FD484199-827F-4ED5-BD13-4550A5E518A9}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B99-4F22-A081-3E832A874B7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{FCF17A7B-B712-48EC-A1A8-1EE1E93C1E9B}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B99-4F22-A081-3E832A874B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B99-4F22-A081-3E832A874B7D}"/>
            </c:ext>
          </c:extLst>
        </c:ser>
        <c:dLbls>
          <c:showLegendKey val="0"/>
          <c:showVal val="0"/>
          <c:showCatName val="0"/>
          <c:showSerName val="0"/>
          <c:showPercent val="0"/>
          <c:showBubbleSize val="0"/>
        </c:dLbls>
        <c:axId val="72737920"/>
        <c:axId val="72739840"/>
      </c:scatterChart>
      <c:valAx>
        <c:axId val="72737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39840"/>
        <c:crosses val="autoZero"/>
        <c:crossBetween val="midCat"/>
      </c:valAx>
      <c:valAx>
        <c:axId val="72739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37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{E8FAEE57-8356-4D3E-B07E-0C55781460F6}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162-4C9E-B357-F5118182648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{4BB458ED-9D5A-413C-9B13-6E4D1F670CA2}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162-4C9E-B357-F5118182648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{C93B8C6F-87ED-4221-A4B4-678ED85F6C23}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162-4C9E-B357-F5118182648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{039F001D-8928-4383-AAAA-9AF5287870E2}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162-4C9E-B357-F5118182648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{0921C2E7-6B68-4239-B90B-06AE4AE1CC07}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162-4C9E-B357-F511818264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7.7</c:v>
                </c:pt>
                <c:pt idx="2">
                  <c:v>7</c:v>
                </c:pt>
                <c:pt idx="3">
                  <c:v>6.3</c:v>
                </c:pt>
                <c:pt idx="4">
                  <c:v>5.9</c:v>
                </c:pt>
              </c:numCache>
            </c:numRef>
          </c:xVal>
          <c:yVal>
            <c:numRef>
              <c:f>公会計指標分析・財政指標組合せ分析表!$K$73:$O$73</c:f>
              <c:numCache>
                <c:formatCode>#,##0.0;"▲ "#,##0.0</c:formatCode>
                <c:ptCount val="5"/>
                <c:pt idx="0">
                  <c:v>44.3</c:v>
                </c:pt>
                <c:pt idx="1">
                  <c:v>38.200000000000003</c:v>
                </c:pt>
                <c:pt idx="2">
                  <c:v>30.7</c:v>
                </c:pt>
                <c:pt idx="3">
                  <c:v>25.1</c:v>
                </c:pt>
                <c:pt idx="4">
                  <c:v>32.1</c:v>
                </c:pt>
              </c:numCache>
            </c:numRef>
          </c:yVal>
          <c:smooth val="0"/>
          <c:extLst>
            <c:ext xmlns:c16="http://schemas.microsoft.com/office/drawing/2014/chart" uri="{C3380CC4-5D6E-409C-BE32-E72D297353CC}">
              <c16:uniqueId val="{00000005-C162-4C9E-B357-F5118182648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{19D7A9E4-0F1E-49CB-BF07-FCCB7A32501C}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162-4C9E-B357-F5118182648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{4CE1DE05-104E-44D5-B9F4-903FE05FD790}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162-4C9E-B357-F5118182648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{94AE8C1B-334F-4436-BD55-AC19A59973BD}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162-4C9E-B357-F5118182648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{B66D7E40-B8F9-4A22-9E5F-8642DDEE6368}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162-4C9E-B357-F5118182648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{50173A07-FCE2-49F5-AE34-FA5414CC0FC8}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162-4C9E-B357-F511818264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10.199999999999999</c:v>
                </c:pt>
                <c:pt idx="4">
                  <c:v>8.6</c:v>
                </c:pt>
              </c:numCache>
            </c:numRef>
          </c:xVal>
          <c:yVal>
            <c:numRef>
              <c:f>公会計指標分析・財政指標組合せ分析表!$K$77:$O$77</c:f>
              <c:numCache>
                <c:formatCode>#,##0.0;"▲ "#,##0.0</c:formatCode>
                <c:ptCount val="5"/>
                <c:pt idx="0">
                  <c:v>64.599999999999994</c:v>
                </c:pt>
                <c:pt idx="1">
                  <c:v>52.8</c:v>
                </c:pt>
                <c:pt idx="2">
                  <c:v>48.6</c:v>
                </c:pt>
                <c:pt idx="3">
                  <c:v>56.8</c:v>
                </c:pt>
                <c:pt idx="4">
                  <c:v>20.2</c:v>
                </c:pt>
              </c:numCache>
            </c:numRef>
          </c:yVal>
          <c:smooth val="0"/>
          <c:extLst>
            <c:ext xmlns:c16="http://schemas.microsoft.com/office/drawing/2014/chart" uri="{C3380CC4-5D6E-409C-BE32-E72D297353CC}">
              <c16:uniqueId val="{0000000B-C162-4C9E-B357-F51181826485}"/>
            </c:ext>
          </c:extLst>
        </c:ser>
        <c:dLbls>
          <c:showLegendKey val="0"/>
          <c:showVal val="0"/>
          <c:showCatName val="0"/>
          <c:showSerName val="0"/>
          <c:showPercent val="0"/>
          <c:showBubbleSize val="0"/>
        </c:dLbls>
        <c:axId val="72811264"/>
        <c:axId val="72813184"/>
      </c:scatterChart>
      <c:valAx>
        <c:axId val="72811264"/>
        <c:scaling>
          <c:orientation val="minMax"/>
          <c:max val="13"/>
          <c:min val="5.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13184"/>
        <c:crosses val="autoZero"/>
        <c:crossBetween val="midCat"/>
      </c:valAx>
      <c:valAx>
        <c:axId val="72813184"/>
        <c:scaling>
          <c:orientation val="minMax"/>
          <c:max val="7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11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愛知県新城市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去に借り入れた高利のものが償還終了し、新たに借り入れたものが低利であるため、主に利子が減少している。なお、実質公債費比率の分子は増加に転じたが、今後も市債の発行については、必要性や規模などを精査し、同時に本市の財政運営に有利な起債のメニューを選択していく。併せて、公営企業の健全化や財源の確保などにも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愛知県新城市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残高の減少や財政調整基金の積立てによる充当可能基金が増加したものの、新城地区こども園建設事業や作手小学校建設事業などの市債発行に伴う一般会計の市債残高が増加したことや都市計画税収をはじめ充当可能特定歳入が減少したことにより、将来負担比率の分子は</a:t>
          </a:r>
          <a:r>
            <a:rPr kumimoji="1" lang="en-US" altLang="ja-JP" sz="1400">
              <a:latin typeface="ＭＳ ゴシック" pitchFamily="49" charset="-128"/>
              <a:ea typeface="ＭＳ ゴシック" pitchFamily="49" charset="-128"/>
            </a:rPr>
            <a:t>765</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今後は、庁舎建設事業をはじめ大規模な建設事業が続くため、市債の発行の抑制や基金の適正な運用に努めていく。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前年度より０．０２ポイント減少し、依然として類似団体平均を上回っている。</a:t>
          </a:r>
          <a:endParaRPr kumimoji="1" lang="en-US" altLang="ja-JP" sz="1300">
            <a:latin typeface="ＭＳ Ｐゴシック"/>
          </a:endParaRPr>
        </a:p>
        <a:p>
          <a:r>
            <a:rPr kumimoji="1" lang="ja-JP" altLang="en-US" sz="1300">
              <a:latin typeface="ＭＳ Ｐゴシック"/>
            </a:rPr>
            <a:t>　今後は、歳入面では</a:t>
          </a:r>
          <a:r>
            <a:rPr kumimoji="1" lang="ja-JP" altLang="ja-JP" sz="1300">
              <a:solidFill>
                <a:schemeClr val="dk1"/>
              </a:solidFill>
              <a:effectLst/>
              <a:latin typeface="+mn-lt"/>
              <a:ea typeface="+mn-ea"/>
              <a:cs typeface="+mn-cs"/>
            </a:rPr>
            <a:t>市税等の徴収強化や新城インターチェンジ周辺開発による企業誘致</a:t>
          </a:r>
          <a:r>
            <a:rPr kumimoji="1" lang="ja-JP" altLang="en-US" sz="1300">
              <a:solidFill>
                <a:schemeClr val="dk1"/>
              </a:solidFill>
              <a:effectLst/>
              <a:latin typeface="+mn-lt"/>
              <a:ea typeface="+mn-ea"/>
              <a:cs typeface="+mn-cs"/>
            </a:rPr>
            <a:t>を実施し、歳出面では</a:t>
          </a:r>
          <a:r>
            <a:rPr kumimoji="1" lang="ja-JP" altLang="en-US" sz="1300">
              <a:latin typeface="ＭＳ Ｐゴシック"/>
            </a:rPr>
            <a:t>平成２８年度に策定した新城市公共施設等総合管理計画に基づいて、公共施設の再編、廃止、譲渡、使用料の見直しを実施するとともに、平成２９年度から第２次新城市財政健全化推進本部を設置し、歳入確保や歳出見直しを総合的に検討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127000</xdr:rowOff>
    </xdr:to>
    <xdr:cxnSp macro="">
      <xdr:nvCxnSpPr>
        <xdr:cNvPr id="68" name="直線コネクタ 67"/>
        <xdr:cNvCxnSpPr/>
      </xdr:nvCxnSpPr>
      <xdr:spPr>
        <a:xfrm>
          <a:off x="4114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106892</xdr:rowOff>
    </xdr:to>
    <xdr:cxnSp macro="">
      <xdr:nvCxnSpPr>
        <xdr:cNvPr id="71" name="直線コネクタ 70"/>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106892</xdr:rowOff>
    </xdr:from>
    <xdr:to>
      <xdr:col>4</xdr:col>
      <xdr:colOff>482600</xdr:colOff>
      <xdr:row>40</xdr:row>
      <xdr:rowOff>127000</xdr:rowOff>
    </xdr:to>
    <xdr:cxnSp macro="">
      <xdr:nvCxnSpPr>
        <xdr:cNvPr id="74" name="直線コネクタ 73"/>
        <xdr:cNvCxnSpPr/>
      </xdr:nvCxnSpPr>
      <xdr:spPr>
        <a:xfrm flipV="1">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147108</xdr:rowOff>
    </xdr:to>
    <xdr:cxnSp macro="">
      <xdr:nvCxnSpPr>
        <xdr:cNvPr id="77" name="直線コネクタ 76"/>
        <xdr:cNvCxnSpPr/>
      </xdr:nvCxnSpPr>
      <xdr:spPr>
        <a:xfrm flipV="1">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56092</xdr:rowOff>
    </xdr:from>
    <xdr:to>
      <xdr:col>4</xdr:col>
      <xdr:colOff>533400</xdr:colOff>
      <xdr:row>40</xdr:row>
      <xdr:rowOff>157692</xdr:rowOff>
    </xdr:to>
    <xdr:sp macro="" textlink="">
      <xdr:nvSpPr>
        <xdr:cNvPr id="91" name="円/楕円 90"/>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92" name="テキスト ボックス 91"/>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5" name="円/楕円 94"/>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36635</xdr:rowOff>
    </xdr:from>
    <xdr:ext cx="762000" cy="259045"/>
    <xdr:sp macro="" textlink="">
      <xdr:nvSpPr>
        <xdr:cNvPr id="96" name="テキスト ボックス 95"/>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人件費や公債費などは減少したものの、物件費や扶助費などの経常経費の増加や、経常一般財源等である市税や地方消費税交付金が減少したことにより、経常収支比率は０．１ポイント増加した。</a:t>
          </a:r>
          <a:endParaRPr kumimoji="1" lang="en-US" altLang="ja-JP" sz="1300">
            <a:latin typeface="ＭＳ Ｐゴシック"/>
          </a:endParaRPr>
        </a:p>
        <a:p>
          <a:r>
            <a:rPr kumimoji="1" lang="ja-JP" altLang="en-US" sz="1300">
              <a:latin typeface="ＭＳ Ｐゴシック"/>
            </a:rPr>
            <a:t>　今後も、経常経費を削減していくとともに、自主財源の確保に努めていく。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55699</xdr:rowOff>
    </xdr:from>
    <xdr:to>
      <xdr:col>7</xdr:col>
      <xdr:colOff>152400</xdr:colOff>
      <xdr:row>63</xdr:row>
      <xdr:rowOff>62593</xdr:rowOff>
    </xdr:to>
    <xdr:cxnSp macro="">
      <xdr:nvCxnSpPr>
        <xdr:cNvPr id="133" name="直線コネクタ 132"/>
        <xdr:cNvCxnSpPr/>
      </xdr:nvCxnSpPr>
      <xdr:spPr>
        <a:xfrm>
          <a:off x="4114800" y="1085704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55699</xdr:rowOff>
    </xdr:from>
    <xdr:to>
      <xdr:col>6</xdr:col>
      <xdr:colOff>0</xdr:colOff>
      <xdr:row>63</xdr:row>
      <xdr:rowOff>152219</xdr:rowOff>
    </xdr:to>
    <xdr:cxnSp macro="">
      <xdr:nvCxnSpPr>
        <xdr:cNvPr id="136" name="直線コネクタ 135"/>
        <xdr:cNvCxnSpPr/>
      </xdr:nvCxnSpPr>
      <xdr:spPr>
        <a:xfrm flipV="1">
          <a:off x="3225800" y="1085704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169454</xdr:rowOff>
    </xdr:from>
    <xdr:to>
      <xdr:col>6</xdr:col>
      <xdr:colOff>50800</xdr:colOff>
      <xdr:row>63</xdr:row>
      <xdr:rowOff>99604</xdr:rowOff>
    </xdr:to>
    <xdr:sp macro="" textlink="">
      <xdr:nvSpPr>
        <xdr:cNvPr id="137" name="フローチャート : 判断 136"/>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109781</xdr:rowOff>
    </xdr:from>
    <xdr:ext cx="736600" cy="259045"/>
    <xdr:sp macro="" textlink="">
      <xdr:nvSpPr>
        <xdr:cNvPr id="138" name="テキスト ボックス 137"/>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117747</xdr:rowOff>
    </xdr:from>
    <xdr:to>
      <xdr:col>4</xdr:col>
      <xdr:colOff>482600</xdr:colOff>
      <xdr:row>63</xdr:row>
      <xdr:rowOff>152219</xdr:rowOff>
    </xdr:to>
    <xdr:cxnSp macro="">
      <xdr:nvCxnSpPr>
        <xdr:cNvPr id="139" name="直線コネクタ 138"/>
        <xdr:cNvCxnSpPr/>
      </xdr:nvCxnSpPr>
      <xdr:spPr>
        <a:xfrm>
          <a:off x="2336800" y="109190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41" name="テキスト ボックス 140"/>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28122</xdr:rowOff>
    </xdr:from>
    <xdr:to>
      <xdr:col>3</xdr:col>
      <xdr:colOff>279400</xdr:colOff>
      <xdr:row>63</xdr:row>
      <xdr:rowOff>117747</xdr:rowOff>
    </xdr:to>
    <xdr:cxnSp macro="">
      <xdr:nvCxnSpPr>
        <xdr:cNvPr id="142" name="直線コネクタ 141"/>
        <xdr:cNvCxnSpPr/>
      </xdr:nvCxnSpPr>
      <xdr:spPr>
        <a:xfrm>
          <a:off x="1447800" y="10829472"/>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47733</xdr:rowOff>
    </xdr:from>
    <xdr:ext cx="762000" cy="259045"/>
    <xdr:sp macro="" textlink="">
      <xdr:nvSpPr>
        <xdr:cNvPr id="144" name="テキスト ボックス 143"/>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89099</xdr:rowOff>
    </xdr:from>
    <xdr:ext cx="762000" cy="259045"/>
    <xdr:sp macro="" textlink="">
      <xdr:nvSpPr>
        <xdr:cNvPr id="146" name="テキスト ボックス 145"/>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11793</xdr:rowOff>
    </xdr:from>
    <xdr:to>
      <xdr:col>7</xdr:col>
      <xdr:colOff>203200</xdr:colOff>
      <xdr:row>63</xdr:row>
      <xdr:rowOff>113393</xdr:rowOff>
    </xdr:to>
    <xdr:sp macro="" textlink="">
      <xdr:nvSpPr>
        <xdr:cNvPr id="152" name="円/楕円 151"/>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28320</xdr:rowOff>
    </xdr:from>
    <xdr:ext cx="762000" cy="259045"/>
    <xdr:sp macro="" textlink="">
      <xdr:nvSpPr>
        <xdr:cNvPr id="153" name="財政構造の弾力性該当値テキスト"/>
        <xdr:cNvSpPr txBox="1"/>
      </xdr:nvSpPr>
      <xdr:spPr>
        <a:xfrm>
          <a:off x="50419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4899</xdr:rowOff>
    </xdr:from>
    <xdr:to>
      <xdr:col>6</xdr:col>
      <xdr:colOff>50800</xdr:colOff>
      <xdr:row>63</xdr:row>
      <xdr:rowOff>106499</xdr:rowOff>
    </xdr:to>
    <xdr:sp macro="" textlink="">
      <xdr:nvSpPr>
        <xdr:cNvPr id="154" name="円/楕円 153"/>
        <xdr:cNvSpPr/>
      </xdr:nvSpPr>
      <xdr:spPr>
        <a:xfrm>
          <a:off x="4064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91276</xdr:rowOff>
    </xdr:from>
    <xdr:ext cx="736600" cy="259045"/>
    <xdr:sp macro="" textlink="">
      <xdr:nvSpPr>
        <xdr:cNvPr id="155" name="テキスト ボックス 154"/>
        <xdr:cNvSpPr txBox="1"/>
      </xdr:nvSpPr>
      <xdr:spPr>
        <a:xfrm>
          <a:off x="3733800" y="1089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101419</xdr:rowOff>
    </xdr:from>
    <xdr:to>
      <xdr:col>4</xdr:col>
      <xdr:colOff>533400</xdr:colOff>
      <xdr:row>64</xdr:row>
      <xdr:rowOff>31569</xdr:rowOff>
    </xdr:to>
    <xdr:sp macro="" textlink="">
      <xdr:nvSpPr>
        <xdr:cNvPr id="156" name="円/楕円 155"/>
        <xdr:cNvSpPr/>
      </xdr:nvSpPr>
      <xdr:spPr>
        <a:xfrm>
          <a:off x="3175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16346</xdr:rowOff>
    </xdr:from>
    <xdr:ext cx="762000" cy="259045"/>
    <xdr:sp macro="" textlink="">
      <xdr:nvSpPr>
        <xdr:cNvPr id="157" name="テキスト ボックス 156"/>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66947</xdr:rowOff>
    </xdr:from>
    <xdr:to>
      <xdr:col>3</xdr:col>
      <xdr:colOff>330200</xdr:colOff>
      <xdr:row>63</xdr:row>
      <xdr:rowOff>168547</xdr:rowOff>
    </xdr:to>
    <xdr:sp macro="" textlink="">
      <xdr:nvSpPr>
        <xdr:cNvPr id="158" name="円/楕円 157"/>
        <xdr:cNvSpPr/>
      </xdr:nvSpPr>
      <xdr:spPr>
        <a:xfrm>
          <a:off x="2286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153324</xdr:rowOff>
    </xdr:from>
    <xdr:ext cx="762000" cy="259045"/>
    <xdr:sp macro="" textlink="">
      <xdr:nvSpPr>
        <xdr:cNvPr id="159" name="テキスト ボックス 158"/>
        <xdr:cNvSpPr txBox="1"/>
      </xdr:nvSpPr>
      <xdr:spPr>
        <a:xfrm>
          <a:off x="1955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60" name="円/楕円 159"/>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61" name="テキスト ボックス 160"/>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[174,156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平均年齢の低下や育児休業取得者数の増加などにより人件費は減少したものの、電子自治体推進事業費や地番家屋現況図作成事業費などの増加に伴い物件費が増加したことにより、人口１人当たりの人件費・物件費等決算額は前年度よりも６，９５５円増加した。</a:t>
          </a:r>
          <a:endParaRPr kumimoji="1" lang="en-US" altLang="ja-JP" sz="1300">
            <a:latin typeface="ＭＳ Ｐゴシック"/>
          </a:endParaRPr>
        </a:p>
        <a:p>
          <a:r>
            <a:rPr kumimoji="1" lang="ja-JP" altLang="en-US" sz="1300">
              <a:latin typeface="ＭＳ Ｐゴシック"/>
            </a:rPr>
            <a:t>　今後も広大な市域に点在する公共施設について廃止、譲渡などの整理を進め、更なる経費の削減に努めていく。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127924</xdr:rowOff>
    </xdr:from>
    <xdr:to>
      <xdr:col>7</xdr:col>
      <xdr:colOff>152400</xdr:colOff>
      <xdr:row>85</xdr:row>
      <xdr:rowOff>23603</xdr:rowOff>
    </xdr:to>
    <xdr:cxnSp macro="">
      <xdr:nvCxnSpPr>
        <xdr:cNvPr id="194" name="直線コネクタ 193"/>
        <xdr:cNvCxnSpPr/>
      </xdr:nvCxnSpPr>
      <xdr:spPr>
        <a:xfrm>
          <a:off x="4114800" y="14529724"/>
          <a:ext cx="838200" cy="6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61334</xdr:rowOff>
    </xdr:from>
    <xdr:to>
      <xdr:col>6</xdr:col>
      <xdr:colOff>0</xdr:colOff>
      <xdr:row>84</xdr:row>
      <xdr:rowOff>127924</xdr:rowOff>
    </xdr:to>
    <xdr:cxnSp macro="">
      <xdr:nvCxnSpPr>
        <xdr:cNvPr id="197" name="直線コネクタ 196"/>
        <xdr:cNvCxnSpPr/>
      </xdr:nvCxnSpPr>
      <xdr:spPr>
        <a:xfrm>
          <a:off x="3225800" y="14463134"/>
          <a:ext cx="889000" cy="6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3635</xdr:rowOff>
    </xdr:from>
    <xdr:to>
      <xdr:col>6</xdr:col>
      <xdr:colOff>50800</xdr:colOff>
      <xdr:row>83</xdr:row>
      <xdr:rowOff>105235</xdr:rowOff>
    </xdr:to>
    <xdr:sp macro="" textlink="">
      <xdr:nvSpPr>
        <xdr:cNvPr id="198" name="フローチャート : 判断 197"/>
        <xdr:cNvSpPr/>
      </xdr:nvSpPr>
      <xdr:spPr>
        <a:xfrm>
          <a:off x="4064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115412</xdr:rowOff>
    </xdr:from>
    <xdr:ext cx="736600" cy="259045"/>
    <xdr:sp macro="" textlink="">
      <xdr:nvSpPr>
        <xdr:cNvPr id="199" name="テキスト ボックス 198"/>
        <xdr:cNvSpPr txBox="1"/>
      </xdr:nvSpPr>
      <xdr:spPr>
        <a:xfrm>
          <a:off x="3733800" y="140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9485</xdr:rowOff>
    </xdr:from>
    <xdr:to>
      <xdr:col>4</xdr:col>
      <xdr:colOff>482600</xdr:colOff>
      <xdr:row>84</xdr:row>
      <xdr:rowOff>61334</xdr:rowOff>
    </xdr:to>
    <xdr:cxnSp macro="">
      <xdr:nvCxnSpPr>
        <xdr:cNvPr id="200" name="直線コネクタ 199"/>
        <xdr:cNvCxnSpPr/>
      </xdr:nvCxnSpPr>
      <xdr:spPr>
        <a:xfrm>
          <a:off x="2336800" y="14411285"/>
          <a:ext cx="889000" cy="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38678</xdr:rowOff>
    </xdr:from>
    <xdr:ext cx="762000" cy="259045"/>
    <xdr:sp macro="" textlink="">
      <xdr:nvSpPr>
        <xdr:cNvPr id="202" name="テキスト ボックス 201"/>
        <xdr:cNvSpPr txBox="1"/>
      </xdr:nvSpPr>
      <xdr:spPr>
        <a:xfrm>
          <a:off x="2844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9485</xdr:rowOff>
    </xdr:from>
    <xdr:to>
      <xdr:col>3</xdr:col>
      <xdr:colOff>279400</xdr:colOff>
      <xdr:row>84</xdr:row>
      <xdr:rowOff>11897</xdr:rowOff>
    </xdr:to>
    <xdr:cxnSp macro="">
      <xdr:nvCxnSpPr>
        <xdr:cNvPr id="203" name="直線コネクタ 202"/>
        <xdr:cNvCxnSpPr/>
      </xdr:nvCxnSpPr>
      <xdr:spPr>
        <a:xfrm flipV="1">
          <a:off x="1447800" y="14411285"/>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5475</xdr:rowOff>
    </xdr:from>
    <xdr:ext cx="762000" cy="259045"/>
    <xdr:sp macro="" textlink="">
      <xdr:nvSpPr>
        <xdr:cNvPr id="205" name="テキスト ボックス 204"/>
        <xdr:cNvSpPr txBox="1"/>
      </xdr:nvSpPr>
      <xdr:spPr>
        <a:xfrm>
          <a:off x="1955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126860</xdr:rowOff>
    </xdr:from>
    <xdr:ext cx="762000" cy="259045"/>
    <xdr:sp macro="" textlink="">
      <xdr:nvSpPr>
        <xdr:cNvPr id="207" name="テキスト ボックス 206"/>
        <xdr:cNvSpPr txBox="1"/>
      </xdr:nvSpPr>
      <xdr:spPr>
        <a:xfrm>
          <a:off x="1066800" y="1401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144253</xdr:rowOff>
    </xdr:from>
    <xdr:to>
      <xdr:col>7</xdr:col>
      <xdr:colOff>203200</xdr:colOff>
      <xdr:row>85</xdr:row>
      <xdr:rowOff>74403</xdr:rowOff>
    </xdr:to>
    <xdr:sp macro="" textlink="">
      <xdr:nvSpPr>
        <xdr:cNvPr id="213" name="円/楕円 212"/>
        <xdr:cNvSpPr/>
      </xdr:nvSpPr>
      <xdr:spPr>
        <a:xfrm>
          <a:off x="4902200" y="1454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116330</xdr:rowOff>
    </xdr:from>
    <xdr:ext cx="762000" cy="259045"/>
    <xdr:sp macro="" textlink="">
      <xdr:nvSpPr>
        <xdr:cNvPr id="214" name="人件費・物件費等の状況該当値テキスト"/>
        <xdr:cNvSpPr txBox="1"/>
      </xdr:nvSpPr>
      <xdr:spPr>
        <a:xfrm>
          <a:off x="5041900" y="1451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174,156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77124</xdr:rowOff>
    </xdr:from>
    <xdr:to>
      <xdr:col>6</xdr:col>
      <xdr:colOff>50800</xdr:colOff>
      <xdr:row>85</xdr:row>
      <xdr:rowOff>7274</xdr:rowOff>
    </xdr:to>
    <xdr:sp macro="" textlink="">
      <xdr:nvSpPr>
        <xdr:cNvPr id="215" name="円/楕円 214"/>
        <xdr:cNvSpPr/>
      </xdr:nvSpPr>
      <xdr:spPr>
        <a:xfrm>
          <a:off x="4064000" y="144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163501</xdr:rowOff>
    </xdr:from>
    <xdr:ext cx="736600" cy="259045"/>
    <xdr:sp macro="" textlink="">
      <xdr:nvSpPr>
        <xdr:cNvPr id="216" name="テキスト ボックス 215"/>
        <xdr:cNvSpPr txBox="1"/>
      </xdr:nvSpPr>
      <xdr:spPr>
        <a:xfrm>
          <a:off x="3733800" y="1456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167,201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10534</xdr:rowOff>
    </xdr:from>
    <xdr:to>
      <xdr:col>4</xdr:col>
      <xdr:colOff>533400</xdr:colOff>
      <xdr:row>84</xdr:row>
      <xdr:rowOff>112134</xdr:rowOff>
    </xdr:to>
    <xdr:sp macro="" textlink="">
      <xdr:nvSpPr>
        <xdr:cNvPr id="217" name="円/楕円 216"/>
        <xdr:cNvSpPr/>
      </xdr:nvSpPr>
      <xdr:spPr>
        <a:xfrm>
          <a:off x="3175000" y="1441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96911</xdr:rowOff>
    </xdr:from>
    <xdr:ext cx="762000" cy="259045"/>
    <xdr:sp macro="" textlink="">
      <xdr:nvSpPr>
        <xdr:cNvPr id="218" name="テキスト ボックス 217"/>
        <xdr:cNvSpPr txBox="1"/>
      </xdr:nvSpPr>
      <xdr:spPr>
        <a:xfrm>
          <a:off x="2844800" y="1449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160,302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130135</xdr:rowOff>
    </xdr:from>
    <xdr:to>
      <xdr:col>3</xdr:col>
      <xdr:colOff>330200</xdr:colOff>
      <xdr:row>84</xdr:row>
      <xdr:rowOff>60285</xdr:rowOff>
    </xdr:to>
    <xdr:sp macro="" textlink="">
      <xdr:nvSpPr>
        <xdr:cNvPr id="219" name="円/楕円 218"/>
        <xdr:cNvSpPr/>
      </xdr:nvSpPr>
      <xdr:spPr>
        <a:xfrm>
          <a:off x="2286000" y="143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45062</xdr:rowOff>
    </xdr:from>
    <xdr:ext cx="762000" cy="259045"/>
    <xdr:sp macro="" textlink="">
      <xdr:nvSpPr>
        <xdr:cNvPr id="220" name="テキスト ボックス 219"/>
        <xdr:cNvSpPr txBox="1"/>
      </xdr:nvSpPr>
      <xdr:spPr>
        <a:xfrm>
          <a:off x="1955800" y="1444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154,930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132547</xdr:rowOff>
    </xdr:from>
    <xdr:to>
      <xdr:col>2</xdr:col>
      <xdr:colOff>127000</xdr:colOff>
      <xdr:row>84</xdr:row>
      <xdr:rowOff>62697</xdr:rowOff>
    </xdr:to>
    <xdr:sp macro="" textlink="">
      <xdr:nvSpPr>
        <xdr:cNvPr id="221" name="円/楕円 220"/>
        <xdr:cNvSpPr/>
      </xdr:nvSpPr>
      <xdr:spPr>
        <a:xfrm>
          <a:off x="1397000" y="143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47474</xdr:rowOff>
    </xdr:from>
    <xdr:ext cx="762000" cy="259045"/>
    <xdr:sp macro="" textlink="">
      <xdr:nvSpPr>
        <xdr:cNvPr id="222" name="テキスト ボックス 221"/>
        <xdr:cNvSpPr txBox="1"/>
      </xdr:nvSpPr>
      <xdr:spPr>
        <a:xfrm>
          <a:off x="1066800" y="1444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類似団体平均と比較し、１．４ポイント上回っているが、今後も適正な給与水準の維持に努める。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31750</xdr:rowOff>
    </xdr:to>
    <xdr:cxnSp macro="">
      <xdr:nvCxnSpPr>
        <xdr:cNvPr id="256" name="直線コネクタ 255"/>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7"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55739</xdr:rowOff>
    </xdr:from>
    <xdr:to>
      <xdr:col>23</xdr:col>
      <xdr:colOff>406400</xdr:colOff>
      <xdr:row>85</xdr:row>
      <xdr:rowOff>31750</xdr:rowOff>
    </xdr:to>
    <xdr:cxnSp macro="">
      <xdr:nvCxnSpPr>
        <xdr:cNvPr id="259" name="直線コネクタ 258"/>
        <xdr:cNvCxnSpPr/>
      </xdr:nvCxnSpPr>
      <xdr:spPr>
        <a:xfrm>
          <a:off x="15290800" y="1445753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167516</xdr:rowOff>
    </xdr:from>
    <xdr:ext cx="736600" cy="259045"/>
    <xdr:sp macro="" textlink="">
      <xdr:nvSpPr>
        <xdr:cNvPr id="261" name="テキスト ボックス 260"/>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28928</xdr:rowOff>
    </xdr:from>
    <xdr:to>
      <xdr:col>22</xdr:col>
      <xdr:colOff>203200</xdr:colOff>
      <xdr:row>84</xdr:row>
      <xdr:rowOff>55739</xdr:rowOff>
    </xdr:to>
    <xdr:cxnSp macro="">
      <xdr:nvCxnSpPr>
        <xdr:cNvPr id="262" name="直線コネクタ 261"/>
        <xdr:cNvCxnSpPr/>
      </xdr:nvCxnSpPr>
      <xdr:spPr>
        <a:xfrm>
          <a:off x="14401800" y="1443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28928</xdr:rowOff>
    </xdr:from>
    <xdr:to>
      <xdr:col>21</xdr:col>
      <xdr:colOff>0</xdr:colOff>
      <xdr:row>90</xdr:row>
      <xdr:rowOff>32455</xdr:rowOff>
    </xdr:to>
    <xdr:cxnSp macro="">
      <xdr:nvCxnSpPr>
        <xdr:cNvPr id="265" name="直線コネクタ 264"/>
        <xdr:cNvCxnSpPr/>
      </xdr:nvCxnSpPr>
      <xdr:spPr>
        <a:xfrm flipV="1">
          <a:off x="13512800" y="14430728"/>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7" name="テキスト ボックス 266"/>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69" name="テキスト ボックス 268"/>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5" name="円/楕円 274"/>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6"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7" name="円/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8" name="テキスト ボックス 27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4939</xdr:rowOff>
    </xdr:from>
    <xdr:to>
      <xdr:col>22</xdr:col>
      <xdr:colOff>254000</xdr:colOff>
      <xdr:row>84</xdr:row>
      <xdr:rowOff>106539</xdr:rowOff>
    </xdr:to>
    <xdr:sp macro="" textlink="">
      <xdr:nvSpPr>
        <xdr:cNvPr id="279" name="円/楕円 278"/>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80" name="テキスト ボックス 279"/>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149578</xdr:rowOff>
    </xdr:from>
    <xdr:to>
      <xdr:col>21</xdr:col>
      <xdr:colOff>50800</xdr:colOff>
      <xdr:row>84</xdr:row>
      <xdr:rowOff>79728</xdr:rowOff>
    </xdr:to>
    <xdr:sp macro="" textlink="">
      <xdr:nvSpPr>
        <xdr:cNvPr id="281" name="円/楕円 280"/>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64505</xdr:rowOff>
    </xdr:from>
    <xdr:ext cx="762000" cy="259045"/>
    <xdr:sp macro="" textlink="">
      <xdr:nvSpPr>
        <xdr:cNvPr id="282" name="テキスト ボックス 281"/>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83" name="円/楕円 282"/>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84" name="テキスト ボックス 283"/>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隣町村の常備消防業務を受託していること、また市内の全てのこども園が市立であることにより、類似団体平均を大きく上回っている。今後も新城市定員適正化計画を見直しつつ、小中学校、こども園など、広大な市域に点在する公共施設の統合、廃止の検討などと合わせて、職員数の適正な管理を進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52388</xdr:rowOff>
    </xdr:from>
    <xdr:to>
      <xdr:col>24</xdr:col>
      <xdr:colOff>558800</xdr:colOff>
      <xdr:row>66</xdr:row>
      <xdr:rowOff>76518</xdr:rowOff>
    </xdr:to>
    <xdr:cxnSp macro="">
      <xdr:nvCxnSpPr>
        <xdr:cNvPr id="319" name="直線コネクタ 318"/>
        <xdr:cNvCxnSpPr/>
      </xdr:nvCxnSpPr>
      <xdr:spPr>
        <a:xfrm>
          <a:off x="16179800" y="113680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0"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2117</xdr:rowOff>
    </xdr:from>
    <xdr:to>
      <xdr:col>23</xdr:col>
      <xdr:colOff>406400</xdr:colOff>
      <xdr:row>66</xdr:row>
      <xdr:rowOff>52388</xdr:rowOff>
    </xdr:to>
    <xdr:cxnSp macro="">
      <xdr:nvCxnSpPr>
        <xdr:cNvPr id="322" name="直線コネクタ 321"/>
        <xdr:cNvCxnSpPr/>
      </xdr:nvCxnSpPr>
      <xdr:spPr>
        <a:xfrm>
          <a:off x="15290800" y="11317817"/>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97261</xdr:rowOff>
    </xdr:from>
    <xdr:to>
      <xdr:col>23</xdr:col>
      <xdr:colOff>457200</xdr:colOff>
      <xdr:row>61</xdr:row>
      <xdr:rowOff>27411</xdr:rowOff>
    </xdr:to>
    <xdr:sp macro="" textlink="">
      <xdr:nvSpPr>
        <xdr:cNvPr id="323" name="フローチャート : 判断 322"/>
        <xdr:cNvSpPr/>
      </xdr:nvSpPr>
      <xdr:spPr>
        <a:xfrm>
          <a:off x="16129000" y="1038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37588</xdr:rowOff>
    </xdr:from>
    <xdr:ext cx="736600" cy="259045"/>
    <xdr:sp macro="" textlink="">
      <xdr:nvSpPr>
        <xdr:cNvPr id="324" name="テキスト ボックス 323"/>
        <xdr:cNvSpPr txBox="1"/>
      </xdr:nvSpPr>
      <xdr:spPr>
        <a:xfrm>
          <a:off x="15798800" y="1015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145415</xdr:rowOff>
    </xdr:from>
    <xdr:to>
      <xdr:col>22</xdr:col>
      <xdr:colOff>203200</xdr:colOff>
      <xdr:row>66</xdr:row>
      <xdr:rowOff>2117</xdr:rowOff>
    </xdr:to>
    <xdr:cxnSp macro="">
      <xdr:nvCxnSpPr>
        <xdr:cNvPr id="325" name="直線コネクタ 324"/>
        <xdr:cNvCxnSpPr/>
      </xdr:nvCxnSpPr>
      <xdr:spPr>
        <a:xfrm>
          <a:off x="14401800" y="112896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7" name="テキスト ボックス 326"/>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115253</xdr:rowOff>
    </xdr:from>
    <xdr:to>
      <xdr:col>21</xdr:col>
      <xdr:colOff>0</xdr:colOff>
      <xdr:row>65</xdr:row>
      <xdr:rowOff>145415</xdr:rowOff>
    </xdr:to>
    <xdr:cxnSp macro="">
      <xdr:nvCxnSpPr>
        <xdr:cNvPr id="328" name="直線コネクタ 327"/>
        <xdr:cNvCxnSpPr/>
      </xdr:nvCxnSpPr>
      <xdr:spPr>
        <a:xfrm>
          <a:off x="13512800" y="1125950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0" name="テキスト ボックス 329"/>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2" name="テキスト ボックス 33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25718</xdr:rowOff>
    </xdr:from>
    <xdr:to>
      <xdr:col>24</xdr:col>
      <xdr:colOff>609600</xdr:colOff>
      <xdr:row>66</xdr:row>
      <xdr:rowOff>127318</xdr:rowOff>
    </xdr:to>
    <xdr:sp macro="" textlink="">
      <xdr:nvSpPr>
        <xdr:cNvPr id="338" name="円/楕円 337"/>
        <xdr:cNvSpPr/>
      </xdr:nvSpPr>
      <xdr:spPr>
        <a:xfrm>
          <a:off x="169672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169245</xdr:rowOff>
    </xdr:from>
    <xdr:ext cx="762000" cy="259045"/>
    <xdr:sp macro="" textlink="">
      <xdr:nvSpPr>
        <xdr:cNvPr id="339" name="定員管理の状況該当値テキスト"/>
        <xdr:cNvSpPr txBox="1"/>
      </xdr:nvSpPr>
      <xdr:spPr>
        <a:xfrm>
          <a:off x="17106900" y="1131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1588</xdr:rowOff>
    </xdr:from>
    <xdr:to>
      <xdr:col>23</xdr:col>
      <xdr:colOff>457200</xdr:colOff>
      <xdr:row>66</xdr:row>
      <xdr:rowOff>103188</xdr:rowOff>
    </xdr:to>
    <xdr:sp macro="" textlink="">
      <xdr:nvSpPr>
        <xdr:cNvPr id="340" name="円/楕円 339"/>
        <xdr:cNvSpPr/>
      </xdr:nvSpPr>
      <xdr:spPr>
        <a:xfrm>
          <a:off x="161290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87965</xdr:rowOff>
    </xdr:from>
    <xdr:ext cx="736600" cy="259045"/>
    <xdr:sp macro="" textlink="">
      <xdr:nvSpPr>
        <xdr:cNvPr id="341" name="テキスト ボックス 340"/>
        <xdr:cNvSpPr txBox="1"/>
      </xdr:nvSpPr>
      <xdr:spPr>
        <a:xfrm>
          <a:off x="15798800" y="1140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122767</xdr:rowOff>
    </xdr:from>
    <xdr:to>
      <xdr:col>22</xdr:col>
      <xdr:colOff>254000</xdr:colOff>
      <xdr:row>66</xdr:row>
      <xdr:rowOff>52917</xdr:rowOff>
    </xdr:to>
    <xdr:sp macro="" textlink="">
      <xdr:nvSpPr>
        <xdr:cNvPr id="342" name="円/楕円 341"/>
        <xdr:cNvSpPr/>
      </xdr:nvSpPr>
      <xdr:spPr>
        <a:xfrm>
          <a:off x="15240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37694</xdr:rowOff>
    </xdr:from>
    <xdr:ext cx="762000" cy="259045"/>
    <xdr:sp macro="" textlink="">
      <xdr:nvSpPr>
        <xdr:cNvPr id="343" name="テキスト ボックス 342"/>
        <xdr:cNvSpPr txBox="1"/>
      </xdr:nvSpPr>
      <xdr:spPr>
        <a:xfrm>
          <a:off x="14909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94615</xdr:rowOff>
    </xdr:from>
    <xdr:to>
      <xdr:col>21</xdr:col>
      <xdr:colOff>50800</xdr:colOff>
      <xdr:row>66</xdr:row>
      <xdr:rowOff>24765</xdr:rowOff>
    </xdr:to>
    <xdr:sp macro="" textlink="">
      <xdr:nvSpPr>
        <xdr:cNvPr id="344" name="円/楕円 343"/>
        <xdr:cNvSpPr/>
      </xdr:nvSpPr>
      <xdr:spPr>
        <a:xfrm>
          <a:off x="14351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9542</xdr:rowOff>
    </xdr:from>
    <xdr:ext cx="762000" cy="259045"/>
    <xdr:sp macro="" textlink="">
      <xdr:nvSpPr>
        <xdr:cNvPr id="345" name="テキスト ボックス 344"/>
        <xdr:cNvSpPr txBox="1"/>
      </xdr:nvSpPr>
      <xdr:spPr>
        <a:xfrm>
          <a:off x="14020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64453</xdr:rowOff>
    </xdr:from>
    <xdr:to>
      <xdr:col>19</xdr:col>
      <xdr:colOff>533400</xdr:colOff>
      <xdr:row>65</xdr:row>
      <xdr:rowOff>166053</xdr:rowOff>
    </xdr:to>
    <xdr:sp macro="" textlink="">
      <xdr:nvSpPr>
        <xdr:cNvPr id="346" name="円/楕円 345"/>
        <xdr:cNvSpPr/>
      </xdr:nvSpPr>
      <xdr:spPr>
        <a:xfrm>
          <a:off x="13462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150830</xdr:rowOff>
    </xdr:from>
    <xdr:ext cx="762000" cy="259045"/>
    <xdr:sp macro="" textlink="">
      <xdr:nvSpPr>
        <xdr:cNvPr id="347" name="テキスト ボックス 346"/>
        <xdr:cNvSpPr txBox="1"/>
      </xdr:nvSpPr>
      <xdr:spPr>
        <a:xfrm>
          <a:off x="13131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４ポイント改善し、類似団体平均を２．７ポイント下回っている。算定初年度の平成１８年度には１５．７％であったが、財政健全化に努めた結果、９．８ポイントの改善を図ることができている。</a:t>
          </a:r>
          <a:endParaRPr kumimoji="1" lang="en-US" altLang="ja-JP" sz="1300">
            <a:latin typeface="ＭＳ Ｐゴシック"/>
          </a:endParaRPr>
        </a:p>
        <a:p>
          <a:r>
            <a:rPr kumimoji="1" lang="ja-JP" altLang="en-US" sz="1300">
              <a:latin typeface="ＭＳ Ｐゴシック"/>
            </a:rPr>
            <a:t>　今後も、市債を計画的に発行していくとともに、財源確保に努め、市債に大きく依存しない財政運営を進めていく。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8" name="直線コネクタ 37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0" name="直線コネクタ 37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114602</xdr:rowOff>
    </xdr:from>
    <xdr:to>
      <xdr:col>24</xdr:col>
      <xdr:colOff>558800</xdr:colOff>
      <xdr:row>39</xdr:row>
      <xdr:rowOff>160565</xdr:rowOff>
    </xdr:to>
    <xdr:cxnSp macro="">
      <xdr:nvCxnSpPr>
        <xdr:cNvPr id="383" name="直線コネクタ 382"/>
        <xdr:cNvCxnSpPr/>
      </xdr:nvCxnSpPr>
      <xdr:spPr>
        <a:xfrm flipV="1">
          <a:off x="16179800" y="6801152"/>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4"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5" name="フローチャート : 判断 384"/>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160565</xdr:rowOff>
    </xdr:from>
    <xdr:to>
      <xdr:col>23</xdr:col>
      <xdr:colOff>406400</xdr:colOff>
      <xdr:row>40</xdr:row>
      <xdr:rowOff>69548</xdr:rowOff>
    </xdr:to>
    <xdr:cxnSp macro="">
      <xdr:nvCxnSpPr>
        <xdr:cNvPr id="386" name="直線コネクタ 385"/>
        <xdr:cNvCxnSpPr/>
      </xdr:nvCxnSpPr>
      <xdr:spPr>
        <a:xfrm flipV="1">
          <a:off x="15290800" y="68471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7" name="フローチャート : 判断 386"/>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8" name="テキスト ボックス 387"/>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69548</xdr:rowOff>
    </xdr:from>
    <xdr:to>
      <xdr:col>22</xdr:col>
      <xdr:colOff>203200</xdr:colOff>
      <xdr:row>40</xdr:row>
      <xdr:rowOff>149981</xdr:rowOff>
    </xdr:to>
    <xdr:cxnSp macro="">
      <xdr:nvCxnSpPr>
        <xdr:cNvPr id="389" name="直線コネクタ 388"/>
        <xdr:cNvCxnSpPr/>
      </xdr:nvCxnSpPr>
      <xdr:spPr>
        <a:xfrm flipV="1">
          <a:off x="14401800" y="69275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0" name="フローチャート : 判断 389"/>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1" name="テキスト ボックス 390"/>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149981</xdr:rowOff>
    </xdr:from>
    <xdr:to>
      <xdr:col>21</xdr:col>
      <xdr:colOff>0</xdr:colOff>
      <xdr:row>41</xdr:row>
      <xdr:rowOff>70455</xdr:rowOff>
    </xdr:to>
    <xdr:cxnSp macro="">
      <xdr:nvCxnSpPr>
        <xdr:cNvPr id="392" name="直線コネクタ 391"/>
        <xdr:cNvCxnSpPr/>
      </xdr:nvCxnSpPr>
      <xdr:spPr>
        <a:xfrm flipV="1">
          <a:off x="13512800" y="70079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4" name="テキスト ボックス 393"/>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5" name="フローチャート : 判断 394"/>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6" name="テキスト ボックス 395"/>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63802</xdr:rowOff>
    </xdr:from>
    <xdr:to>
      <xdr:col>24</xdr:col>
      <xdr:colOff>609600</xdr:colOff>
      <xdr:row>39</xdr:row>
      <xdr:rowOff>165402</xdr:rowOff>
    </xdr:to>
    <xdr:sp macro="" textlink="">
      <xdr:nvSpPr>
        <xdr:cNvPr id="402" name="円/楕円 401"/>
        <xdr:cNvSpPr/>
      </xdr:nvSpPr>
      <xdr:spPr>
        <a:xfrm>
          <a:off x="169672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80329</xdr:rowOff>
    </xdr:from>
    <xdr:ext cx="762000" cy="259045"/>
    <xdr:sp macro="" textlink="">
      <xdr:nvSpPr>
        <xdr:cNvPr id="403" name="公債費負担の状況該当値テキスト"/>
        <xdr:cNvSpPr txBox="1"/>
      </xdr:nvSpPr>
      <xdr:spPr>
        <a:xfrm>
          <a:off x="17106900" y="659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109765</xdr:rowOff>
    </xdr:from>
    <xdr:to>
      <xdr:col>23</xdr:col>
      <xdr:colOff>457200</xdr:colOff>
      <xdr:row>40</xdr:row>
      <xdr:rowOff>39915</xdr:rowOff>
    </xdr:to>
    <xdr:sp macro="" textlink="">
      <xdr:nvSpPr>
        <xdr:cNvPr id="404" name="円/楕円 403"/>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405" name="テキスト ボックス 404"/>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18748</xdr:rowOff>
    </xdr:from>
    <xdr:to>
      <xdr:col>22</xdr:col>
      <xdr:colOff>254000</xdr:colOff>
      <xdr:row>40</xdr:row>
      <xdr:rowOff>120348</xdr:rowOff>
    </xdr:to>
    <xdr:sp macro="" textlink="">
      <xdr:nvSpPr>
        <xdr:cNvPr id="406" name="円/楕円 405"/>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130525</xdr:rowOff>
    </xdr:from>
    <xdr:ext cx="762000" cy="259045"/>
    <xdr:sp macro="" textlink="">
      <xdr:nvSpPr>
        <xdr:cNvPr id="407" name="テキスト ボックス 406"/>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99181</xdr:rowOff>
    </xdr:from>
    <xdr:to>
      <xdr:col>21</xdr:col>
      <xdr:colOff>50800</xdr:colOff>
      <xdr:row>41</xdr:row>
      <xdr:rowOff>29331</xdr:rowOff>
    </xdr:to>
    <xdr:sp macro="" textlink="">
      <xdr:nvSpPr>
        <xdr:cNvPr id="408" name="円/楕円 407"/>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39508</xdr:rowOff>
    </xdr:from>
    <xdr:ext cx="762000" cy="259045"/>
    <xdr:sp macro="" textlink="">
      <xdr:nvSpPr>
        <xdr:cNvPr id="409" name="テキスト ボックス 408"/>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410" name="円/楕円 409"/>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411" name="テキスト ボックス 410"/>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50">
              <a:latin typeface="ＭＳ Ｐゴシック"/>
            </a:rPr>
            <a:t>将来負担額に充当可能な財源等については財政調整基金の積立てができたものの、都市計画事業に係る地方債残高の減少による充当見込額の減少や保健衛生費に係る基準財政需要額の減少などにより、前年度より７．０ポイント増加した。なお、算定初年度の平成１９年度には将来負担比率が１１６．３％であったが、財政健全化に努めた結果、８４．２ポイントの改善を図ることができている。</a:t>
          </a:r>
          <a:endParaRPr kumimoji="1" lang="en-US" altLang="ja-JP" sz="1250">
            <a:latin typeface="ＭＳ Ｐゴシック"/>
          </a:endParaRPr>
        </a:p>
        <a:p>
          <a:r>
            <a:rPr kumimoji="1" lang="ja-JP" altLang="en-US" sz="1250">
              <a:latin typeface="ＭＳ Ｐゴシック"/>
            </a:rPr>
            <a:t>　今後は、庁舎建設事業に伴う市債発行額が増加し基金も減少するため、市債の発行については必要性を精査し、将来負担の抑制を図っていく。</a:t>
          </a:r>
          <a:endParaRPr kumimoji="1" lang="en-US" altLang="ja-JP" sz="12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0" name="直線コネクタ 439"/>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1"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2" name="直線コネクタ 441"/>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804</xdr:rowOff>
    </xdr:from>
    <xdr:to>
      <xdr:col>24</xdr:col>
      <xdr:colOff>558800</xdr:colOff>
      <xdr:row>15</xdr:row>
      <xdr:rowOff>57108</xdr:rowOff>
    </xdr:to>
    <xdr:cxnSp macro="">
      <xdr:nvCxnSpPr>
        <xdr:cNvPr id="445" name="直線コネクタ 444"/>
        <xdr:cNvCxnSpPr/>
      </xdr:nvCxnSpPr>
      <xdr:spPr>
        <a:xfrm>
          <a:off x="16179800" y="2572554"/>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6"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7" name="フローチャート : 判断 446"/>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804</xdr:rowOff>
    </xdr:from>
    <xdr:to>
      <xdr:col>23</xdr:col>
      <xdr:colOff>406400</xdr:colOff>
      <xdr:row>15</xdr:row>
      <xdr:rowOff>45847</xdr:rowOff>
    </xdr:to>
    <xdr:cxnSp macro="">
      <xdr:nvCxnSpPr>
        <xdr:cNvPr id="448" name="直線コネクタ 447"/>
        <xdr:cNvCxnSpPr/>
      </xdr:nvCxnSpPr>
      <xdr:spPr>
        <a:xfrm flipV="1">
          <a:off x="15290800" y="2572554"/>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45847</xdr:rowOff>
    </xdr:from>
    <xdr:to>
      <xdr:col>22</xdr:col>
      <xdr:colOff>203200</xdr:colOff>
      <xdr:row>15</xdr:row>
      <xdr:rowOff>106172</xdr:rowOff>
    </xdr:to>
    <xdr:cxnSp macro="">
      <xdr:nvCxnSpPr>
        <xdr:cNvPr id="451" name="直線コネクタ 450"/>
        <xdr:cNvCxnSpPr/>
      </xdr:nvCxnSpPr>
      <xdr:spPr>
        <a:xfrm flipV="1">
          <a:off x="14401800" y="261759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53" name="テキスト ボックス 452"/>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106172</xdr:rowOff>
    </xdr:from>
    <xdr:to>
      <xdr:col>21</xdr:col>
      <xdr:colOff>0</xdr:colOff>
      <xdr:row>15</xdr:row>
      <xdr:rowOff>155236</xdr:rowOff>
    </xdr:to>
    <xdr:cxnSp macro="">
      <xdr:nvCxnSpPr>
        <xdr:cNvPr id="454" name="直線コネクタ 453"/>
        <xdr:cNvCxnSpPr/>
      </xdr:nvCxnSpPr>
      <xdr:spPr>
        <a:xfrm flipV="1">
          <a:off x="13512800" y="2677922"/>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87732</xdr:rowOff>
    </xdr:from>
    <xdr:ext cx="762000" cy="259045"/>
    <xdr:sp macro="" textlink="">
      <xdr:nvSpPr>
        <xdr:cNvPr id="456" name="テキスト ボックス 455"/>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11193</xdr:rowOff>
    </xdr:from>
    <xdr:ext cx="762000" cy="259045"/>
    <xdr:sp macro="" textlink="">
      <xdr:nvSpPr>
        <xdr:cNvPr id="458" name="テキスト ボックス 457"/>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6308</xdr:rowOff>
    </xdr:from>
    <xdr:to>
      <xdr:col>24</xdr:col>
      <xdr:colOff>609600</xdr:colOff>
      <xdr:row>15</xdr:row>
      <xdr:rowOff>107908</xdr:rowOff>
    </xdr:to>
    <xdr:sp macro="" textlink="">
      <xdr:nvSpPr>
        <xdr:cNvPr id="464" name="円/楕円 463"/>
        <xdr:cNvSpPr/>
      </xdr:nvSpPr>
      <xdr:spPr>
        <a:xfrm>
          <a:off x="169672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149835</xdr:rowOff>
    </xdr:from>
    <xdr:ext cx="762000" cy="259045"/>
    <xdr:sp macro="" textlink="">
      <xdr:nvSpPr>
        <xdr:cNvPr id="465" name="将来負担の状況該当値テキスト"/>
        <xdr:cNvSpPr txBox="1"/>
      </xdr:nvSpPr>
      <xdr:spPr>
        <a:xfrm>
          <a:off x="17106900" y="255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121454</xdr:rowOff>
    </xdr:from>
    <xdr:to>
      <xdr:col>23</xdr:col>
      <xdr:colOff>457200</xdr:colOff>
      <xdr:row>15</xdr:row>
      <xdr:rowOff>51604</xdr:rowOff>
    </xdr:to>
    <xdr:sp macro="" textlink="">
      <xdr:nvSpPr>
        <xdr:cNvPr id="466" name="円/楕円 465"/>
        <xdr:cNvSpPr/>
      </xdr:nvSpPr>
      <xdr:spPr>
        <a:xfrm>
          <a:off x="16129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61781</xdr:rowOff>
    </xdr:from>
    <xdr:ext cx="736600" cy="259045"/>
    <xdr:sp macro="" textlink="">
      <xdr:nvSpPr>
        <xdr:cNvPr id="467" name="テキスト ボックス 466"/>
        <xdr:cNvSpPr txBox="1"/>
      </xdr:nvSpPr>
      <xdr:spPr>
        <a:xfrm>
          <a:off x="15798800" y="229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68" name="円/楕円 467"/>
        <xdr:cNvSpPr/>
      </xdr:nvSpPr>
      <xdr:spPr>
        <a:xfrm>
          <a:off x="152400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69" name="テキスト ボックス 46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55372</xdr:rowOff>
    </xdr:from>
    <xdr:to>
      <xdr:col>21</xdr:col>
      <xdr:colOff>50800</xdr:colOff>
      <xdr:row>15</xdr:row>
      <xdr:rowOff>156972</xdr:rowOff>
    </xdr:to>
    <xdr:sp macro="" textlink="">
      <xdr:nvSpPr>
        <xdr:cNvPr id="470" name="円/楕円 469"/>
        <xdr:cNvSpPr/>
      </xdr:nvSpPr>
      <xdr:spPr>
        <a:xfrm>
          <a:off x="14351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167149</xdr:rowOff>
    </xdr:from>
    <xdr:ext cx="762000" cy="259045"/>
    <xdr:sp macro="" textlink="">
      <xdr:nvSpPr>
        <xdr:cNvPr id="471" name="テキスト ボックス 470"/>
        <xdr:cNvSpPr txBox="1"/>
      </xdr:nvSpPr>
      <xdr:spPr>
        <a:xfrm>
          <a:off x="14020800" y="239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104436</xdr:rowOff>
    </xdr:from>
    <xdr:to>
      <xdr:col>19</xdr:col>
      <xdr:colOff>533400</xdr:colOff>
      <xdr:row>16</xdr:row>
      <xdr:rowOff>34586</xdr:rowOff>
    </xdr:to>
    <xdr:sp macro="" textlink="">
      <xdr:nvSpPr>
        <xdr:cNvPr id="472" name="円/楕円 471"/>
        <xdr:cNvSpPr/>
      </xdr:nvSpPr>
      <xdr:spPr>
        <a:xfrm>
          <a:off x="13462000" y="26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44763</xdr:rowOff>
    </xdr:from>
    <xdr:ext cx="762000" cy="259045"/>
    <xdr:sp macro="" textlink="">
      <xdr:nvSpPr>
        <xdr:cNvPr id="473" name="テキスト ボックス 472"/>
        <xdr:cNvSpPr txBox="1"/>
      </xdr:nvSpPr>
      <xdr:spPr>
        <a:xfrm>
          <a:off x="13131800" y="244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人事院勧告に準拠し職員給与の引上げを行ったが、職員の平均年齢が低下したこと、保育士の育児休業取得者数が増加したことなどにより、０．５ポイント減少している。</a:t>
          </a:r>
          <a:endParaRPr kumimoji="1" lang="en-US" altLang="ja-JP" sz="1300">
            <a:latin typeface="ＭＳ Ｐゴシック"/>
          </a:endParaRPr>
        </a:p>
        <a:p>
          <a:r>
            <a:rPr kumimoji="1" lang="ja-JP" altLang="en-US" sz="1300">
              <a:latin typeface="ＭＳ Ｐゴシック"/>
            </a:rPr>
            <a:t>　小中学校やこども園などの公共施設が広大な市域に点在しているとともに、市内の全てのこども園が市立であること、また近隣町村の常備消防業務を受託しているため、人件費は類似団体平均を上回っている。今後も公共施設の統廃合などと合わせて、職員数の適正な管理を進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18143</xdr:rowOff>
    </xdr:from>
    <xdr:to>
      <xdr:col>7</xdr:col>
      <xdr:colOff>15875</xdr:colOff>
      <xdr:row>38</xdr:row>
      <xdr:rowOff>72572</xdr:rowOff>
    </xdr:to>
    <xdr:cxnSp macro="">
      <xdr:nvCxnSpPr>
        <xdr:cNvPr id="68" name="直線コネクタ 67"/>
        <xdr:cNvCxnSpPr/>
      </xdr:nvCxnSpPr>
      <xdr:spPr>
        <a:xfrm flipV="1">
          <a:off x="3987800" y="65332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38</xdr:row>
      <xdr:rowOff>72572</xdr:rowOff>
    </xdr:to>
    <xdr:cxnSp macro="">
      <xdr:nvCxnSpPr>
        <xdr:cNvPr id="71" name="直線コネクタ 70"/>
        <xdr:cNvCxnSpPr/>
      </xdr:nvCxnSpPr>
      <xdr:spPr>
        <a:xfrm>
          <a:off x="3098800" y="6544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152400</xdr:rowOff>
    </xdr:from>
    <xdr:to>
      <xdr:col>5</xdr:col>
      <xdr:colOff>600075</xdr:colOff>
      <xdr:row>35</xdr:row>
      <xdr:rowOff>82550</xdr:rowOff>
    </xdr:to>
    <xdr:sp macro="" textlink="">
      <xdr:nvSpPr>
        <xdr:cNvPr id="72" name="フローチャート :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29028</xdr:rowOff>
    </xdr:from>
    <xdr:to>
      <xdr:col>4</xdr:col>
      <xdr:colOff>346075</xdr:colOff>
      <xdr:row>38</xdr:row>
      <xdr:rowOff>94343</xdr:rowOff>
    </xdr:to>
    <xdr:cxnSp macro="">
      <xdr:nvCxnSpPr>
        <xdr:cNvPr id="74" name="直線コネクタ 73"/>
        <xdr:cNvCxnSpPr/>
      </xdr:nvCxnSpPr>
      <xdr:spPr>
        <a:xfrm flipV="1">
          <a:off x="2209800" y="654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38</xdr:row>
      <xdr:rowOff>148772</xdr:rowOff>
    </xdr:to>
    <xdr:cxnSp macro="">
      <xdr:nvCxnSpPr>
        <xdr:cNvPr id="77" name="直線コネクタ 76"/>
        <xdr:cNvCxnSpPr/>
      </xdr:nvCxnSpPr>
      <xdr:spPr>
        <a:xfrm flipV="1">
          <a:off x="1320800" y="6609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138793</xdr:rowOff>
    </xdr:from>
    <xdr:to>
      <xdr:col>7</xdr:col>
      <xdr:colOff>66675</xdr:colOff>
      <xdr:row>38</xdr:row>
      <xdr:rowOff>68943</xdr:rowOff>
    </xdr:to>
    <xdr:sp macro="" textlink="">
      <xdr:nvSpPr>
        <xdr:cNvPr id="87" name="円/楕円 86"/>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110870</xdr:rowOff>
    </xdr:from>
    <xdr:ext cx="762000" cy="259045"/>
    <xdr:sp macro="" textlink="">
      <xdr:nvSpPr>
        <xdr:cNvPr id="88" name="人件費該当値テキスト"/>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21772</xdr:rowOff>
    </xdr:from>
    <xdr:to>
      <xdr:col>5</xdr:col>
      <xdr:colOff>600075</xdr:colOff>
      <xdr:row>38</xdr:row>
      <xdr:rowOff>123372</xdr:rowOff>
    </xdr:to>
    <xdr:sp macro="" textlink="">
      <xdr:nvSpPr>
        <xdr:cNvPr id="89" name="円/楕円 88"/>
        <xdr:cNvSpPr/>
      </xdr:nvSpPr>
      <xdr:spPr>
        <a:xfrm>
          <a:off x="3937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90" name="テキスト ボックス 89"/>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149678</xdr:rowOff>
    </xdr:from>
    <xdr:to>
      <xdr:col>4</xdr:col>
      <xdr:colOff>396875</xdr:colOff>
      <xdr:row>38</xdr:row>
      <xdr:rowOff>79828</xdr:rowOff>
    </xdr:to>
    <xdr:sp macro="" textlink="">
      <xdr:nvSpPr>
        <xdr:cNvPr id="91" name="円/楕円 90"/>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64605</xdr:rowOff>
    </xdr:from>
    <xdr:ext cx="762000" cy="259045"/>
    <xdr:sp macro="" textlink="">
      <xdr:nvSpPr>
        <xdr:cNvPr id="92" name="テキスト ボックス 91"/>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43543</xdr:rowOff>
    </xdr:from>
    <xdr:to>
      <xdr:col>3</xdr:col>
      <xdr:colOff>193675</xdr:colOff>
      <xdr:row>38</xdr:row>
      <xdr:rowOff>145143</xdr:rowOff>
    </xdr:to>
    <xdr:sp macro="" textlink="">
      <xdr:nvSpPr>
        <xdr:cNvPr id="93" name="円/楕円 92"/>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129920</xdr:rowOff>
    </xdr:from>
    <xdr:ext cx="762000" cy="259045"/>
    <xdr:sp macro="" textlink="">
      <xdr:nvSpPr>
        <xdr:cNvPr id="94" name="テキスト ボックス 93"/>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95" name="円/楕円 94"/>
        <xdr:cNvSpPr/>
      </xdr:nvSpPr>
      <xdr:spPr>
        <a:xfrm>
          <a:off x="1270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96" name="テキスト ボックス 95"/>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需用費については経費削減により減少しているものの、廃棄物収集業務やあいち森と緑づくり事業の事業実施地域調査などの委託料が増加しているため、前年度より０．５ポイント増加した。</a:t>
          </a:r>
          <a:endParaRPr kumimoji="1" lang="en-US" altLang="ja-JP" sz="1300">
            <a:latin typeface="ＭＳ Ｐゴシック"/>
          </a:endParaRPr>
        </a:p>
        <a:p>
          <a:r>
            <a:rPr kumimoji="1" lang="ja-JP" altLang="en-US" sz="1300">
              <a:latin typeface="ＭＳ Ｐゴシック"/>
            </a:rPr>
            <a:t>　広大な市域に点在する公共施設の維持管理経費を削減するため、平成２８年度に策定した新城市公共施設等総合管理計画に基づき、市民の理解を得たうえで、施設の譲渡・廃止を進めていく。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152400</xdr:rowOff>
    </xdr:from>
    <xdr:to>
      <xdr:col>24</xdr:col>
      <xdr:colOff>31750</xdr:colOff>
      <xdr:row>19</xdr:row>
      <xdr:rowOff>44450</xdr:rowOff>
    </xdr:to>
    <xdr:cxnSp macro="">
      <xdr:nvCxnSpPr>
        <xdr:cNvPr id="129" name="直線コネクタ 128"/>
        <xdr:cNvCxnSpPr/>
      </xdr:nvCxnSpPr>
      <xdr:spPr>
        <a:xfrm>
          <a:off x="15671800" y="3238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18</xdr:row>
      <xdr:rowOff>152400</xdr:rowOff>
    </xdr:to>
    <xdr:cxnSp macro="">
      <xdr:nvCxnSpPr>
        <xdr:cNvPr id="132" name="直線コネクタ 131"/>
        <xdr:cNvCxnSpPr/>
      </xdr:nvCxnSpPr>
      <xdr:spPr>
        <a:xfrm>
          <a:off x="14782800" y="321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76200</xdr:rowOff>
    </xdr:from>
    <xdr:to>
      <xdr:col>22</xdr:col>
      <xdr:colOff>615950</xdr:colOff>
      <xdr:row>19</xdr:row>
      <xdr:rowOff>6350</xdr:rowOff>
    </xdr:to>
    <xdr:sp macro="" textlink="">
      <xdr:nvSpPr>
        <xdr:cNvPr id="133" name="フローチャート : 判断 132"/>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4" name="テキスト ボックス 133"/>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0</xdr:rowOff>
    </xdr:from>
    <xdr:to>
      <xdr:col>21</xdr:col>
      <xdr:colOff>361950</xdr:colOff>
      <xdr:row>18</xdr:row>
      <xdr:rowOff>127000</xdr:rowOff>
    </xdr:to>
    <xdr:cxnSp macro="">
      <xdr:nvCxnSpPr>
        <xdr:cNvPr id="135" name="直線コネクタ 134"/>
        <xdr:cNvCxnSpPr/>
      </xdr:nvCxnSpPr>
      <xdr:spPr>
        <a:xfrm>
          <a:off x="13893800" y="3086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0</xdr:rowOff>
    </xdr:from>
    <xdr:to>
      <xdr:col>20</xdr:col>
      <xdr:colOff>158750</xdr:colOff>
      <xdr:row>18</xdr:row>
      <xdr:rowOff>63500</xdr:rowOff>
    </xdr:to>
    <xdr:cxnSp macro="">
      <xdr:nvCxnSpPr>
        <xdr:cNvPr id="138" name="直線コネクタ 137"/>
        <xdr:cNvCxnSpPr/>
      </xdr:nvCxnSpPr>
      <xdr:spPr>
        <a:xfrm flipV="1">
          <a:off x="13004800" y="3086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40" name="テキスト ボックス 139"/>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2" name="テキスト ボックス 141"/>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165100</xdr:rowOff>
    </xdr:from>
    <xdr:to>
      <xdr:col>24</xdr:col>
      <xdr:colOff>82550</xdr:colOff>
      <xdr:row>19</xdr:row>
      <xdr:rowOff>95250</xdr:rowOff>
    </xdr:to>
    <xdr:sp macro="" textlink="">
      <xdr:nvSpPr>
        <xdr:cNvPr id="148" name="円/楕円 147"/>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137177</xdr:rowOff>
    </xdr:from>
    <xdr:ext cx="762000" cy="259045"/>
    <xdr:sp macro="" textlink="">
      <xdr:nvSpPr>
        <xdr:cNvPr id="149" name="物件費該当値テキスト"/>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101600</xdr:rowOff>
    </xdr:from>
    <xdr:to>
      <xdr:col>22</xdr:col>
      <xdr:colOff>615950</xdr:colOff>
      <xdr:row>19</xdr:row>
      <xdr:rowOff>31750</xdr:rowOff>
    </xdr:to>
    <xdr:sp macro="" textlink="">
      <xdr:nvSpPr>
        <xdr:cNvPr id="150" name="円/楕円 149"/>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16527</xdr:rowOff>
    </xdr:from>
    <xdr:ext cx="736600" cy="259045"/>
    <xdr:sp macro="" textlink="">
      <xdr:nvSpPr>
        <xdr:cNvPr id="151" name="テキスト ボックス 150"/>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52" name="円/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120650</xdr:rowOff>
    </xdr:from>
    <xdr:to>
      <xdr:col>20</xdr:col>
      <xdr:colOff>209550</xdr:colOff>
      <xdr:row>18</xdr:row>
      <xdr:rowOff>50800</xdr:rowOff>
    </xdr:to>
    <xdr:sp macro="" textlink="">
      <xdr:nvSpPr>
        <xdr:cNvPr id="154" name="円/楕円 153"/>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35577</xdr:rowOff>
    </xdr:from>
    <xdr:ext cx="762000" cy="259045"/>
    <xdr:sp macro="" textlink="">
      <xdr:nvSpPr>
        <xdr:cNvPr id="155" name="テキスト ボックス 154"/>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xdr:rowOff>
    </xdr:from>
    <xdr:to>
      <xdr:col>19</xdr:col>
      <xdr:colOff>6350</xdr:colOff>
      <xdr:row>18</xdr:row>
      <xdr:rowOff>114300</xdr:rowOff>
    </xdr:to>
    <xdr:sp macro="" textlink="">
      <xdr:nvSpPr>
        <xdr:cNvPr id="156" name="円/楕円 155"/>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99077</xdr:rowOff>
    </xdr:from>
    <xdr:ext cx="762000" cy="259045"/>
    <xdr:sp macro="" textlink="">
      <xdr:nvSpPr>
        <xdr:cNvPr id="157" name="テキスト ボックス 156"/>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扶助費の単独事業の減少により、類似団体平均を平成</a:t>
          </a:r>
          <a:r>
            <a:rPr kumimoji="1" lang="en-US" altLang="ja-JP" sz="1300">
              <a:latin typeface="ＭＳ Ｐゴシック"/>
            </a:rPr>
            <a:t>27</a:t>
          </a:r>
          <a:r>
            <a:rPr kumimoji="1" lang="ja-JP" altLang="en-US" sz="1300">
              <a:latin typeface="ＭＳ Ｐゴシック"/>
            </a:rPr>
            <a:t>年度には１．２ポイント、平成</a:t>
          </a:r>
          <a:r>
            <a:rPr kumimoji="1" lang="en-US" altLang="ja-JP" sz="1300">
              <a:latin typeface="ＭＳ Ｐゴシック"/>
            </a:rPr>
            <a:t>28</a:t>
          </a:r>
          <a:r>
            <a:rPr kumimoji="1" lang="ja-JP" altLang="en-US" sz="1300">
              <a:latin typeface="ＭＳ Ｐゴシック"/>
            </a:rPr>
            <a:t>年度には０．９ポイント下回っているが、今後も高齢者や障害者の福祉サービスを中心に増加が見込まれるため、より適正な執行に努めていく。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69850</xdr:rowOff>
    </xdr:to>
    <xdr:cxnSp macro="">
      <xdr:nvCxnSpPr>
        <xdr:cNvPr id="190" name="直線コネクタ 189"/>
        <xdr:cNvCxnSpPr/>
      </xdr:nvCxnSpPr>
      <xdr:spPr>
        <a:xfrm>
          <a:off x="3987800" y="9632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88900</xdr:rowOff>
    </xdr:to>
    <xdr:cxnSp macro="">
      <xdr:nvCxnSpPr>
        <xdr:cNvPr id="193" name="直線コネクタ 192"/>
        <xdr:cNvCxnSpPr/>
      </xdr:nvCxnSpPr>
      <xdr:spPr>
        <a:xfrm flipV="1">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38100</xdr:rowOff>
    </xdr:from>
    <xdr:to>
      <xdr:col>5</xdr:col>
      <xdr:colOff>600075</xdr:colOff>
      <xdr:row>57</xdr:row>
      <xdr:rowOff>139700</xdr:rowOff>
    </xdr:to>
    <xdr:sp macro="" textlink="">
      <xdr:nvSpPr>
        <xdr:cNvPr id="194" name="フローチャート : 判断 193"/>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124477</xdr:rowOff>
    </xdr:from>
    <xdr:ext cx="736600" cy="259045"/>
    <xdr:sp macro="" textlink="">
      <xdr:nvSpPr>
        <xdr:cNvPr id="195" name="テキスト ボックス 194"/>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127000</xdr:rowOff>
    </xdr:to>
    <xdr:cxnSp macro="">
      <xdr:nvCxnSpPr>
        <xdr:cNvPr id="196" name="直線コネクタ 195"/>
        <xdr:cNvCxnSpPr/>
      </xdr:nvCxnSpPr>
      <xdr:spPr>
        <a:xfrm flipV="1">
          <a:off x="2209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127000</xdr:rowOff>
    </xdr:to>
    <xdr:cxnSp macro="">
      <xdr:nvCxnSpPr>
        <xdr:cNvPr id="199" name="直線コネクタ 198"/>
        <xdr:cNvCxnSpPr/>
      </xdr:nvCxnSpPr>
      <xdr:spPr>
        <a:xfrm>
          <a:off x="1320800" y="9594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9" name="円/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35577</xdr:rowOff>
    </xdr:from>
    <xdr:ext cx="762000" cy="259045"/>
    <xdr:sp macro="" textlink="">
      <xdr:nvSpPr>
        <xdr:cNvPr id="210"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1" name="円/楕円 210"/>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92727</xdr:rowOff>
    </xdr:from>
    <xdr:ext cx="736600" cy="259045"/>
    <xdr:sp macro="" textlink="">
      <xdr:nvSpPr>
        <xdr:cNvPr id="212" name="テキスト ボックス 211"/>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3" name="円/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14" name="テキスト ボックス 21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7" name="円/楕円 216"/>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18" name="テキスト ボックス 217"/>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公共下水道事業と農業集落排水事業が地方公営企業法適用に移行したため、前年度より１．７ポイント改善した。</a:t>
          </a:r>
          <a:endParaRPr kumimoji="1" lang="en-US" altLang="ja-JP" sz="1300">
            <a:latin typeface="ＭＳ Ｐゴシック"/>
          </a:endParaRPr>
        </a:p>
        <a:p>
          <a:r>
            <a:rPr kumimoji="1" lang="ja-JP" altLang="en-US" sz="1300">
              <a:latin typeface="ＭＳ Ｐゴシック"/>
            </a:rPr>
            <a:t>　公共施設の統合・譲渡などを進め、施設の維持管理経費を削減するとともに、公営企業などの使用料や保険料の適正化を図っていく。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155575</xdr:rowOff>
    </xdr:from>
    <xdr:to>
      <xdr:col>24</xdr:col>
      <xdr:colOff>31750</xdr:colOff>
      <xdr:row>57</xdr:row>
      <xdr:rowOff>146050</xdr:rowOff>
    </xdr:to>
    <xdr:cxnSp macro="">
      <xdr:nvCxnSpPr>
        <xdr:cNvPr id="255" name="直線コネクタ 254"/>
        <xdr:cNvCxnSpPr/>
      </xdr:nvCxnSpPr>
      <xdr:spPr>
        <a:xfrm flipV="1">
          <a:off x="15671800" y="975677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95902</xdr:rowOff>
    </xdr:from>
    <xdr:ext cx="762000" cy="259045"/>
    <xdr:sp macro="" textlink="">
      <xdr:nvSpPr>
        <xdr:cNvPr id="256" name="その他平均値テキスト"/>
        <xdr:cNvSpPr txBox="1"/>
      </xdr:nvSpPr>
      <xdr:spPr>
        <a:xfrm>
          <a:off x="16598900" y="969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146050</xdr:rowOff>
    </xdr:to>
    <xdr:cxnSp macro="">
      <xdr:nvCxnSpPr>
        <xdr:cNvPr id="258" name="直線コネクタ 257"/>
        <xdr:cNvCxnSpPr/>
      </xdr:nvCxnSpPr>
      <xdr:spPr>
        <a:xfrm>
          <a:off x="14782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38100</xdr:rowOff>
    </xdr:from>
    <xdr:to>
      <xdr:col>22</xdr:col>
      <xdr:colOff>615950</xdr:colOff>
      <xdr:row>57</xdr:row>
      <xdr:rowOff>139700</xdr:rowOff>
    </xdr:to>
    <xdr:sp macro="" textlink="">
      <xdr:nvSpPr>
        <xdr:cNvPr id="259" name="フローチャート : 判断 258"/>
        <xdr:cNvSpPr/>
      </xdr:nvSpPr>
      <xdr:spPr>
        <a:xfrm>
          <a:off x="15621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149877</xdr:rowOff>
    </xdr:from>
    <xdr:ext cx="736600" cy="259045"/>
    <xdr:sp macro="" textlink="">
      <xdr:nvSpPr>
        <xdr:cNvPr id="260" name="テキスト ボックス 259"/>
        <xdr:cNvSpPr txBox="1"/>
      </xdr:nvSpPr>
      <xdr:spPr>
        <a:xfrm>
          <a:off x="15290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79375</xdr:rowOff>
    </xdr:from>
    <xdr:to>
      <xdr:col>21</xdr:col>
      <xdr:colOff>361950</xdr:colOff>
      <xdr:row>57</xdr:row>
      <xdr:rowOff>107950</xdr:rowOff>
    </xdr:to>
    <xdr:cxnSp macro="">
      <xdr:nvCxnSpPr>
        <xdr:cNvPr id="261" name="直線コネクタ 260"/>
        <xdr:cNvCxnSpPr/>
      </xdr:nvCxnSpPr>
      <xdr:spPr>
        <a:xfrm>
          <a:off x="13893800" y="9852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136525</xdr:rowOff>
    </xdr:from>
    <xdr:to>
      <xdr:col>20</xdr:col>
      <xdr:colOff>158750</xdr:colOff>
      <xdr:row>57</xdr:row>
      <xdr:rowOff>79375</xdr:rowOff>
    </xdr:to>
    <xdr:cxnSp macro="">
      <xdr:nvCxnSpPr>
        <xdr:cNvPr id="264" name="直線コネクタ 263"/>
        <xdr:cNvCxnSpPr/>
      </xdr:nvCxnSpPr>
      <xdr:spPr>
        <a:xfrm>
          <a:off x="13004800" y="97377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6" name="テキスト ボックス 265"/>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38752</xdr:rowOff>
    </xdr:from>
    <xdr:ext cx="762000" cy="259045"/>
    <xdr:sp macro="" textlink="">
      <xdr:nvSpPr>
        <xdr:cNvPr id="268" name="テキスト ボックス 267"/>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104775</xdr:rowOff>
    </xdr:from>
    <xdr:to>
      <xdr:col>24</xdr:col>
      <xdr:colOff>82550</xdr:colOff>
      <xdr:row>57</xdr:row>
      <xdr:rowOff>34925</xdr:rowOff>
    </xdr:to>
    <xdr:sp macro="" textlink="">
      <xdr:nvSpPr>
        <xdr:cNvPr id="274" name="円/楕円 273"/>
        <xdr:cNvSpPr/>
      </xdr:nvSpPr>
      <xdr:spPr>
        <a:xfrm>
          <a:off x="164592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121302</xdr:rowOff>
    </xdr:from>
    <xdr:ext cx="762000" cy="259045"/>
    <xdr:sp macro="" textlink="">
      <xdr:nvSpPr>
        <xdr:cNvPr id="275" name="その他該当値テキスト"/>
        <xdr:cNvSpPr txBox="1"/>
      </xdr:nvSpPr>
      <xdr:spPr>
        <a:xfrm>
          <a:off x="16598900" y="955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6" name="円/楕円 275"/>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7" name="テキスト ボックス 276"/>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8" name="円/楕円 277"/>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9" name="テキスト ボックス 27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28575</xdr:rowOff>
    </xdr:from>
    <xdr:to>
      <xdr:col>20</xdr:col>
      <xdr:colOff>209550</xdr:colOff>
      <xdr:row>57</xdr:row>
      <xdr:rowOff>130175</xdr:rowOff>
    </xdr:to>
    <xdr:sp macro="" textlink="">
      <xdr:nvSpPr>
        <xdr:cNvPr id="280" name="円/楕円 279"/>
        <xdr:cNvSpPr/>
      </xdr:nvSpPr>
      <xdr:spPr>
        <a:xfrm>
          <a:off x="13843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114952</xdr:rowOff>
    </xdr:from>
    <xdr:ext cx="762000" cy="259045"/>
    <xdr:sp macro="" textlink="">
      <xdr:nvSpPr>
        <xdr:cNvPr id="281" name="テキスト ボックス 280"/>
        <xdr:cNvSpPr txBox="1"/>
      </xdr:nvSpPr>
      <xdr:spPr>
        <a:xfrm>
          <a:off x="13512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85725</xdr:rowOff>
    </xdr:from>
    <xdr:to>
      <xdr:col>19</xdr:col>
      <xdr:colOff>6350</xdr:colOff>
      <xdr:row>57</xdr:row>
      <xdr:rowOff>15875</xdr:rowOff>
    </xdr:to>
    <xdr:sp macro="" textlink="">
      <xdr:nvSpPr>
        <xdr:cNvPr id="282" name="円/楕円 281"/>
        <xdr:cNvSpPr/>
      </xdr:nvSpPr>
      <xdr:spPr>
        <a:xfrm>
          <a:off x="12954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26052</xdr:rowOff>
    </xdr:from>
    <xdr:ext cx="762000" cy="259045"/>
    <xdr:sp macro="" textlink="">
      <xdr:nvSpPr>
        <xdr:cNvPr id="283" name="テキスト ボックス 282"/>
        <xdr:cNvSpPr txBox="1"/>
      </xdr:nvSpPr>
      <xdr:spPr>
        <a:xfrm>
          <a:off x="12623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公共下水道事業と農業集落排水事業が地方公営企業法適用</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移行したため、前年度より１．</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依然として類似団体平均を下回っているが、引き続き適正な執行に努めていく。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106426</xdr:rowOff>
    </xdr:from>
    <xdr:to>
      <xdr:col>24</xdr:col>
      <xdr:colOff>31750</xdr:colOff>
      <xdr:row>36</xdr:row>
      <xdr:rowOff>8128</xdr:rowOff>
    </xdr:to>
    <xdr:cxnSp macro="">
      <xdr:nvCxnSpPr>
        <xdr:cNvPr id="313" name="直線コネクタ 312"/>
        <xdr:cNvCxnSpPr/>
      </xdr:nvCxnSpPr>
      <xdr:spPr>
        <a:xfrm>
          <a:off x="15671800" y="61071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106426</xdr:rowOff>
    </xdr:from>
    <xdr:to>
      <xdr:col>22</xdr:col>
      <xdr:colOff>565150</xdr:colOff>
      <xdr:row>35</xdr:row>
      <xdr:rowOff>110998</xdr:rowOff>
    </xdr:to>
    <xdr:cxnSp macro="">
      <xdr:nvCxnSpPr>
        <xdr:cNvPr id="316" name="直線コネクタ 315"/>
        <xdr:cNvCxnSpPr/>
      </xdr:nvCxnSpPr>
      <xdr:spPr>
        <a:xfrm flipV="1">
          <a:off x="14782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7" name="フローチャート : 判断 316"/>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8" name="テキスト ボックス 317"/>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35</xdr:row>
      <xdr:rowOff>110998</xdr:rowOff>
    </xdr:to>
    <xdr:cxnSp macro="">
      <xdr:nvCxnSpPr>
        <xdr:cNvPr id="319" name="直線コネクタ 318"/>
        <xdr:cNvCxnSpPr/>
      </xdr:nvCxnSpPr>
      <xdr:spPr>
        <a:xfrm>
          <a:off x="13893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1" name="テキスト ボックス 32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35</xdr:row>
      <xdr:rowOff>106426</xdr:rowOff>
    </xdr:to>
    <xdr:cxnSp macro="">
      <xdr:nvCxnSpPr>
        <xdr:cNvPr id="322" name="直線コネクタ 321"/>
        <xdr:cNvCxnSpPr/>
      </xdr:nvCxnSpPr>
      <xdr:spPr>
        <a:xfrm>
          <a:off x="13004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32" name="円/楕円 331"/>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33"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34" name="円/楕円 333"/>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35" name="テキスト ボックス 334"/>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36" name="円/楕円 335"/>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37" name="テキスト ボックス 336"/>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38" name="円/楕円 337"/>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39" name="テキスト ボックス 338"/>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40" name="円/楕円 339"/>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41" name="テキスト ボックス 340"/>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借り入れた高利のものが償還終了し、新たに借り入れたものが低利であるため、単年度で支払う元利償還金が減少しているものの、今後は庁舎建設事業をはじめ大規模な建設事業の借入れが予定されているため、市債の発行については常に必要性や規模などを精査し、将来負担の抑制とプライマリーバランスの維持に努め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77</xdr:row>
      <xdr:rowOff>129287</xdr:rowOff>
    </xdr:to>
    <xdr:cxnSp macro="">
      <xdr:nvCxnSpPr>
        <xdr:cNvPr id="371" name="直線コネクタ 370"/>
        <xdr:cNvCxnSpPr/>
      </xdr:nvCxnSpPr>
      <xdr:spPr>
        <a:xfrm>
          <a:off x="3987800" y="13330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78</xdr:row>
      <xdr:rowOff>49276</xdr:rowOff>
    </xdr:to>
    <xdr:cxnSp macro="">
      <xdr:nvCxnSpPr>
        <xdr:cNvPr id="374" name="直線コネクタ 373"/>
        <xdr:cNvCxnSpPr/>
      </xdr:nvCxnSpPr>
      <xdr:spPr>
        <a:xfrm flipV="1">
          <a:off x="3098800" y="133309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5" name="フローチャート : 判断 374"/>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6" name="テキスト ボックス 375"/>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53848</xdr:rowOff>
    </xdr:to>
    <xdr:cxnSp macro="">
      <xdr:nvCxnSpPr>
        <xdr:cNvPr id="377" name="直線コネクタ 376"/>
        <xdr:cNvCxnSpPr/>
      </xdr:nvCxnSpPr>
      <xdr:spPr>
        <a:xfrm flipV="1">
          <a:off x="2209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9" name="テキスト ボックス 378"/>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53848</xdr:rowOff>
    </xdr:to>
    <xdr:cxnSp macro="">
      <xdr:nvCxnSpPr>
        <xdr:cNvPr id="380" name="直線コネクタ 379"/>
        <xdr:cNvCxnSpPr/>
      </xdr:nvCxnSpPr>
      <xdr:spPr>
        <a:xfrm>
          <a:off x="1320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2" name="テキスト ボックス 381"/>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4" name="テキスト ボックス 383"/>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90" name="円/楕円 389"/>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95014</xdr:rowOff>
    </xdr:from>
    <xdr:ext cx="762000" cy="259045"/>
    <xdr:sp macro="" textlink="">
      <xdr:nvSpPr>
        <xdr:cNvPr id="391" name="公債費該当値テキスト"/>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92" name="円/楕円 391"/>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18814</xdr:rowOff>
    </xdr:from>
    <xdr:ext cx="736600" cy="259045"/>
    <xdr:sp macro="" textlink="">
      <xdr:nvSpPr>
        <xdr:cNvPr id="393" name="テキスト ボックス 392"/>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94" name="円/楕円 393"/>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110253</xdr:rowOff>
    </xdr:from>
    <xdr:ext cx="762000" cy="259045"/>
    <xdr:sp macro="" textlink="">
      <xdr:nvSpPr>
        <xdr:cNvPr id="395" name="テキスト ボックス 394"/>
        <xdr:cNvSpPr txBox="1"/>
      </xdr:nvSpPr>
      <xdr:spPr>
        <a:xfrm>
          <a:off x="2717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96" name="円/楕円 395"/>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114825</xdr:rowOff>
    </xdr:from>
    <xdr:ext cx="762000" cy="259045"/>
    <xdr:sp macro="" textlink="">
      <xdr:nvSpPr>
        <xdr:cNvPr id="397" name="テキスト ボックス 396"/>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98" name="円/楕円 397"/>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99" name="テキスト ボックス 39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人件費やその他は減少しているものの、物件費や補助費等で増加しているため、前年度より０．１ポイント増加した。</a:t>
          </a:r>
          <a:endParaRPr kumimoji="1" lang="en-US" altLang="ja-JP" sz="1300">
            <a:latin typeface="ＭＳ Ｐゴシック"/>
          </a:endParaRPr>
        </a:p>
        <a:p>
          <a:r>
            <a:rPr kumimoji="1" lang="ja-JP" altLang="en-US" sz="1300">
              <a:latin typeface="ＭＳ Ｐゴシック"/>
            </a:rPr>
            <a:t>　公共施設の統合・譲渡などを進め、施設の維持管理経費を削減するとともに、公営企業などの使用料や保険料の適正化を図っていく。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18414</xdr:rowOff>
    </xdr:from>
    <xdr:to>
      <xdr:col>24</xdr:col>
      <xdr:colOff>31750</xdr:colOff>
      <xdr:row>78</xdr:row>
      <xdr:rowOff>24130</xdr:rowOff>
    </xdr:to>
    <xdr:cxnSp macro="">
      <xdr:nvCxnSpPr>
        <xdr:cNvPr id="428" name="直線コネクタ 427"/>
        <xdr:cNvCxnSpPr/>
      </xdr:nvCxnSpPr>
      <xdr:spPr>
        <a:xfrm>
          <a:off x="15671800" y="133915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155575</xdr:rowOff>
    </xdr:from>
    <xdr:to>
      <xdr:col>22</xdr:col>
      <xdr:colOff>565150</xdr:colOff>
      <xdr:row>78</xdr:row>
      <xdr:rowOff>18414</xdr:rowOff>
    </xdr:to>
    <xdr:cxnSp macro="">
      <xdr:nvCxnSpPr>
        <xdr:cNvPr id="431" name="直線コネクタ 430"/>
        <xdr:cNvCxnSpPr/>
      </xdr:nvCxnSpPr>
      <xdr:spPr>
        <a:xfrm>
          <a:off x="14782800" y="133572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2" name="フローチャート : 判断 431"/>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33" name="テキスト ボックス 432"/>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121286</xdr:rowOff>
    </xdr:from>
    <xdr:to>
      <xdr:col>21</xdr:col>
      <xdr:colOff>361950</xdr:colOff>
      <xdr:row>77</xdr:row>
      <xdr:rowOff>155575</xdr:rowOff>
    </xdr:to>
    <xdr:cxnSp macro="">
      <xdr:nvCxnSpPr>
        <xdr:cNvPr id="434" name="直線コネクタ 433"/>
        <xdr:cNvCxnSpPr/>
      </xdr:nvCxnSpPr>
      <xdr:spPr>
        <a:xfrm>
          <a:off x="13893800" y="133229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64136</xdr:rowOff>
    </xdr:from>
    <xdr:to>
      <xdr:col>20</xdr:col>
      <xdr:colOff>158750</xdr:colOff>
      <xdr:row>77</xdr:row>
      <xdr:rowOff>121286</xdr:rowOff>
    </xdr:to>
    <xdr:cxnSp macro="">
      <xdr:nvCxnSpPr>
        <xdr:cNvPr id="437" name="直線コネクタ 436"/>
        <xdr:cNvCxnSpPr/>
      </xdr:nvCxnSpPr>
      <xdr:spPr>
        <a:xfrm>
          <a:off x="13004800" y="132657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1" name="テキスト ボックス 440"/>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47" name="円/楕円 446"/>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48"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139064</xdr:rowOff>
    </xdr:from>
    <xdr:to>
      <xdr:col>22</xdr:col>
      <xdr:colOff>615950</xdr:colOff>
      <xdr:row>78</xdr:row>
      <xdr:rowOff>69214</xdr:rowOff>
    </xdr:to>
    <xdr:sp macro="" textlink="">
      <xdr:nvSpPr>
        <xdr:cNvPr id="449" name="円/楕円 448"/>
        <xdr:cNvSpPr/>
      </xdr:nvSpPr>
      <xdr:spPr>
        <a:xfrm>
          <a:off x="15621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53991</xdr:rowOff>
    </xdr:from>
    <xdr:ext cx="736600" cy="259045"/>
    <xdr:sp macro="" textlink="">
      <xdr:nvSpPr>
        <xdr:cNvPr id="450" name="テキスト ボックス 449"/>
        <xdr:cNvSpPr txBox="1"/>
      </xdr:nvSpPr>
      <xdr:spPr>
        <a:xfrm>
          <a:off x="15290800" y="1342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104775</xdr:rowOff>
    </xdr:from>
    <xdr:to>
      <xdr:col>21</xdr:col>
      <xdr:colOff>412750</xdr:colOff>
      <xdr:row>78</xdr:row>
      <xdr:rowOff>34925</xdr:rowOff>
    </xdr:to>
    <xdr:sp macro="" textlink="">
      <xdr:nvSpPr>
        <xdr:cNvPr id="451" name="円/楕円 450"/>
        <xdr:cNvSpPr/>
      </xdr:nvSpPr>
      <xdr:spPr>
        <a:xfrm>
          <a:off x="14732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19702</xdr:rowOff>
    </xdr:from>
    <xdr:ext cx="762000" cy="259045"/>
    <xdr:sp macro="" textlink="">
      <xdr:nvSpPr>
        <xdr:cNvPr id="452" name="テキスト ボックス 451"/>
        <xdr:cNvSpPr txBox="1"/>
      </xdr:nvSpPr>
      <xdr:spPr>
        <a:xfrm>
          <a:off x="14401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70486</xdr:rowOff>
    </xdr:from>
    <xdr:to>
      <xdr:col>20</xdr:col>
      <xdr:colOff>209550</xdr:colOff>
      <xdr:row>78</xdr:row>
      <xdr:rowOff>636</xdr:rowOff>
    </xdr:to>
    <xdr:sp macro="" textlink="">
      <xdr:nvSpPr>
        <xdr:cNvPr id="453" name="円/楕円 452"/>
        <xdr:cNvSpPr/>
      </xdr:nvSpPr>
      <xdr:spPr>
        <a:xfrm>
          <a:off x="13843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156863</xdr:rowOff>
    </xdr:from>
    <xdr:ext cx="762000" cy="259045"/>
    <xdr:sp macro="" textlink="">
      <xdr:nvSpPr>
        <xdr:cNvPr id="454" name="テキスト ボックス 453"/>
        <xdr:cNvSpPr txBox="1"/>
      </xdr:nvSpPr>
      <xdr:spPr>
        <a:xfrm>
          <a:off x="13512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13336</xdr:rowOff>
    </xdr:from>
    <xdr:to>
      <xdr:col>19</xdr:col>
      <xdr:colOff>6350</xdr:colOff>
      <xdr:row>77</xdr:row>
      <xdr:rowOff>114936</xdr:rowOff>
    </xdr:to>
    <xdr:sp macro="" textlink="">
      <xdr:nvSpPr>
        <xdr:cNvPr id="455" name="円/楕円 454"/>
        <xdr:cNvSpPr/>
      </xdr:nvSpPr>
      <xdr:spPr>
        <a:xfrm>
          <a:off x="12954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99713</xdr:rowOff>
    </xdr:from>
    <xdr:ext cx="762000" cy="259045"/>
    <xdr:sp macro="" textlink="">
      <xdr:nvSpPr>
        <xdr:cNvPr id="456" name="テキスト ボックス 455"/>
        <xdr:cNvSpPr txBox="1"/>
      </xdr:nvSpPr>
      <xdr:spPr>
        <a:xfrm>
          <a:off x="12623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愛知県新城市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96920</xdr:rowOff>
    </xdr:from>
    <xdr:to>
      <xdr:col>4</xdr:col>
      <xdr:colOff>1117600</xdr:colOff>
      <xdr:row>15</xdr:row>
      <xdr:rowOff>107283</xdr:rowOff>
    </xdr:to>
    <xdr:cxnSp macro="">
      <xdr:nvCxnSpPr>
        <xdr:cNvPr id="50" name="直線コネクタ 49"/>
        <xdr:cNvCxnSpPr/>
      </xdr:nvCxnSpPr>
      <xdr:spPr bwMode="auto">
        <a:xfrm>
          <a:off x="5003800" y="2716295"/>
          <a:ext cx="6477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96920</xdr:rowOff>
    </xdr:from>
    <xdr:to>
      <xdr:col>4</xdr:col>
      <xdr:colOff>469900</xdr:colOff>
      <xdr:row>15</xdr:row>
      <xdr:rowOff>159175</xdr:rowOff>
    </xdr:to>
    <xdr:cxnSp macro="">
      <xdr:nvCxnSpPr>
        <xdr:cNvPr id="53" name="直線コネクタ 52"/>
        <xdr:cNvCxnSpPr/>
      </xdr:nvCxnSpPr>
      <xdr:spPr bwMode="auto">
        <a:xfrm flipV="1">
          <a:off x="4305300" y="2716295"/>
          <a:ext cx="698500" cy="6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51835</xdr:rowOff>
    </xdr:from>
    <xdr:to>
      <xdr:col>4</xdr:col>
      <xdr:colOff>520700</xdr:colOff>
      <xdr:row>17</xdr:row>
      <xdr:rowOff>153435</xdr:rowOff>
    </xdr:to>
    <xdr:sp macro="" textlink="">
      <xdr:nvSpPr>
        <xdr:cNvPr id="54" name="フローチャート : 判断 53"/>
        <xdr:cNvSpPr/>
      </xdr:nvSpPr>
      <xdr:spPr bwMode="auto">
        <a:xfrm>
          <a:off x="4953000" y="301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138212</xdr:rowOff>
    </xdr:from>
    <xdr:ext cx="736600" cy="259045"/>
    <xdr:sp macro="" textlink="">
      <xdr:nvSpPr>
        <xdr:cNvPr id="55" name="テキスト ボックス 54"/>
        <xdr:cNvSpPr txBox="1"/>
      </xdr:nvSpPr>
      <xdr:spPr>
        <a:xfrm>
          <a:off x="4622800" y="31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159175</xdr:rowOff>
    </xdr:from>
    <xdr:to>
      <xdr:col>3</xdr:col>
      <xdr:colOff>904875</xdr:colOff>
      <xdr:row>16</xdr:row>
      <xdr:rowOff>81794</xdr:rowOff>
    </xdr:to>
    <xdr:cxnSp macro="">
      <xdr:nvCxnSpPr>
        <xdr:cNvPr id="56" name="直線コネクタ 55"/>
        <xdr:cNvCxnSpPr/>
      </xdr:nvCxnSpPr>
      <xdr:spPr bwMode="auto">
        <a:xfrm flipV="1">
          <a:off x="3606800" y="2778550"/>
          <a:ext cx="698500" cy="94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33693</xdr:rowOff>
    </xdr:from>
    <xdr:to>
      <xdr:col>3</xdr:col>
      <xdr:colOff>206375</xdr:colOff>
      <xdr:row>16</xdr:row>
      <xdr:rowOff>81794</xdr:rowOff>
    </xdr:to>
    <xdr:cxnSp macro="">
      <xdr:nvCxnSpPr>
        <xdr:cNvPr id="59" name="直線コネクタ 58"/>
        <xdr:cNvCxnSpPr/>
      </xdr:nvCxnSpPr>
      <xdr:spPr bwMode="auto">
        <a:xfrm>
          <a:off x="2908300" y="2824518"/>
          <a:ext cx="698500" cy="48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56483</xdr:rowOff>
    </xdr:from>
    <xdr:to>
      <xdr:col>5</xdr:col>
      <xdr:colOff>34925</xdr:colOff>
      <xdr:row>15</xdr:row>
      <xdr:rowOff>158083</xdr:rowOff>
    </xdr:to>
    <xdr:sp macro="" textlink="">
      <xdr:nvSpPr>
        <xdr:cNvPr id="69" name="円/楕円 68"/>
        <xdr:cNvSpPr/>
      </xdr:nvSpPr>
      <xdr:spPr bwMode="auto">
        <a:xfrm>
          <a:off x="5600700" y="267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73010</xdr:rowOff>
    </xdr:from>
    <xdr:ext cx="762000" cy="259045"/>
    <xdr:sp macro="" textlink="">
      <xdr:nvSpPr>
        <xdr:cNvPr id="70" name="人口1人当たり決算額の推移該当値テキスト130"/>
        <xdr:cNvSpPr txBox="1"/>
      </xdr:nvSpPr>
      <xdr:spPr>
        <a:xfrm>
          <a:off x="5740400" y="252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103,535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46120</xdr:rowOff>
    </xdr:from>
    <xdr:to>
      <xdr:col>4</xdr:col>
      <xdr:colOff>520700</xdr:colOff>
      <xdr:row>15</xdr:row>
      <xdr:rowOff>147720</xdr:rowOff>
    </xdr:to>
    <xdr:sp macro="" textlink="">
      <xdr:nvSpPr>
        <xdr:cNvPr id="71" name="円/楕円 70"/>
        <xdr:cNvSpPr/>
      </xdr:nvSpPr>
      <xdr:spPr bwMode="auto">
        <a:xfrm>
          <a:off x="4953000" y="266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157897</xdr:rowOff>
    </xdr:from>
    <xdr:ext cx="736600" cy="259045"/>
    <xdr:sp macro="" textlink="">
      <xdr:nvSpPr>
        <xdr:cNvPr id="72" name="テキスト ボックス 71"/>
        <xdr:cNvSpPr txBox="1"/>
      </xdr:nvSpPr>
      <xdr:spPr>
        <a:xfrm>
          <a:off x="4622800" y="243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108375</xdr:rowOff>
    </xdr:from>
    <xdr:to>
      <xdr:col>3</xdr:col>
      <xdr:colOff>955675</xdr:colOff>
      <xdr:row>16</xdr:row>
      <xdr:rowOff>38525</xdr:rowOff>
    </xdr:to>
    <xdr:sp macro="" textlink="">
      <xdr:nvSpPr>
        <xdr:cNvPr id="73" name="円/楕円 72"/>
        <xdr:cNvSpPr/>
      </xdr:nvSpPr>
      <xdr:spPr bwMode="auto">
        <a:xfrm>
          <a:off x="4254500" y="272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48702</xdr:rowOff>
    </xdr:from>
    <xdr:ext cx="762000" cy="259045"/>
    <xdr:sp macro="" textlink="">
      <xdr:nvSpPr>
        <xdr:cNvPr id="74" name="テキスト ボックス 73"/>
        <xdr:cNvSpPr txBox="1"/>
      </xdr:nvSpPr>
      <xdr:spPr>
        <a:xfrm>
          <a:off x="3924300" y="24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100,811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30994</xdr:rowOff>
    </xdr:from>
    <xdr:to>
      <xdr:col>3</xdr:col>
      <xdr:colOff>257175</xdr:colOff>
      <xdr:row>16</xdr:row>
      <xdr:rowOff>132594</xdr:rowOff>
    </xdr:to>
    <xdr:sp macro="" textlink="">
      <xdr:nvSpPr>
        <xdr:cNvPr id="75" name="円/楕円 74"/>
        <xdr:cNvSpPr/>
      </xdr:nvSpPr>
      <xdr:spPr bwMode="auto">
        <a:xfrm>
          <a:off x="3556000" y="282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142771</xdr:rowOff>
    </xdr:from>
    <xdr:ext cx="762000" cy="259045"/>
    <xdr:sp macro="" textlink="">
      <xdr:nvSpPr>
        <xdr:cNvPr id="76" name="テキスト ボックス 75"/>
        <xdr:cNvSpPr txBox="1"/>
      </xdr:nvSpPr>
      <xdr:spPr>
        <a:xfrm>
          <a:off x="3225800" y="259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95,873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154343</xdr:rowOff>
    </xdr:from>
    <xdr:to>
      <xdr:col>2</xdr:col>
      <xdr:colOff>692150</xdr:colOff>
      <xdr:row>16</xdr:row>
      <xdr:rowOff>84493</xdr:rowOff>
    </xdr:to>
    <xdr:sp macro="" textlink="">
      <xdr:nvSpPr>
        <xdr:cNvPr id="77" name="円/楕円 76"/>
        <xdr:cNvSpPr/>
      </xdr:nvSpPr>
      <xdr:spPr bwMode="auto">
        <a:xfrm>
          <a:off x="2857500" y="277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94670</xdr:rowOff>
    </xdr:from>
    <xdr:ext cx="762000" cy="259045"/>
    <xdr:sp macro="" textlink="">
      <xdr:nvSpPr>
        <xdr:cNvPr id="78" name="テキスト ボックス 77"/>
        <xdr:cNvSpPr txBox="1"/>
      </xdr:nvSpPr>
      <xdr:spPr>
        <a:xfrm>
          <a:off x="2527300" y="254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11648</xdr:rowOff>
    </xdr:from>
    <xdr:to>
      <xdr:col>4</xdr:col>
      <xdr:colOff>1117600</xdr:colOff>
      <xdr:row>37</xdr:row>
      <xdr:rowOff>26050</xdr:rowOff>
    </xdr:to>
    <xdr:cxnSp macro="">
      <xdr:nvCxnSpPr>
        <xdr:cNvPr id="110" name="直線コネクタ 109"/>
        <xdr:cNvCxnSpPr/>
      </xdr:nvCxnSpPr>
      <xdr:spPr bwMode="auto">
        <a:xfrm flipV="1">
          <a:off x="5003800" y="7136348"/>
          <a:ext cx="6477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160879</xdr:rowOff>
    </xdr:from>
    <xdr:to>
      <xdr:col>4</xdr:col>
      <xdr:colOff>469900</xdr:colOff>
      <xdr:row>37</xdr:row>
      <xdr:rowOff>26050</xdr:rowOff>
    </xdr:to>
    <xdr:cxnSp macro="">
      <xdr:nvCxnSpPr>
        <xdr:cNvPr id="113" name="直線コネクタ 112"/>
        <xdr:cNvCxnSpPr/>
      </xdr:nvCxnSpPr>
      <xdr:spPr bwMode="auto">
        <a:xfrm>
          <a:off x="4305300" y="7114129"/>
          <a:ext cx="698500" cy="36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127229</xdr:rowOff>
    </xdr:from>
    <xdr:to>
      <xdr:col>3</xdr:col>
      <xdr:colOff>904875</xdr:colOff>
      <xdr:row>36</xdr:row>
      <xdr:rowOff>160879</xdr:rowOff>
    </xdr:to>
    <xdr:cxnSp macro="">
      <xdr:nvCxnSpPr>
        <xdr:cNvPr id="116" name="直線コネクタ 115"/>
        <xdr:cNvCxnSpPr/>
      </xdr:nvCxnSpPr>
      <xdr:spPr bwMode="auto">
        <a:xfrm>
          <a:off x="3606800" y="7080479"/>
          <a:ext cx="698500" cy="3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94882</xdr:rowOff>
    </xdr:from>
    <xdr:to>
      <xdr:col>3</xdr:col>
      <xdr:colOff>206375</xdr:colOff>
      <xdr:row>36</xdr:row>
      <xdr:rowOff>127229</xdr:rowOff>
    </xdr:to>
    <xdr:cxnSp macro="">
      <xdr:nvCxnSpPr>
        <xdr:cNvPr id="119" name="直線コネクタ 118"/>
        <xdr:cNvCxnSpPr/>
      </xdr:nvCxnSpPr>
      <xdr:spPr bwMode="auto">
        <a:xfrm>
          <a:off x="2908300" y="7048132"/>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132298</xdr:rowOff>
    </xdr:from>
    <xdr:to>
      <xdr:col>5</xdr:col>
      <xdr:colOff>34925</xdr:colOff>
      <xdr:row>37</xdr:row>
      <xdr:rowOff>62448</xdr:rowOff>
    </xdr:to>
    <xdr:sp macro="" textlink="">
      <xdr:nvSpPr>
        <xdr:cNvPr id="129" name="円/楕円 128"/>
        <xdr:cNvSpPr/>
      </xdr:nvSpPr>
      <xdr:spPr bwMode="auto">
        <a:xfrm>
          <a:off x="5600700" y="708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104375</xdr:rowOff>
    </xdr:from>
    <xdr:ext cx="762000" cy="259045"/>
    <xdr:sp macro="" textlink="">
      <xdr:nvSpPr>
        <xdr:cNvPr id="130" name="人口1人当たり決算額の推移該当値テキスト445"/>
        <xdr:cNvSpPr txBox="1"/>
      </xdr:nvSpPr>
      <xdr:spPr>
        <a:xfrm>
          <a:off x="5740400" y="705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15,046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146700</xdr:rowOff>
    </xdr:from>
    <xdr:to>
      <xdr:col>4</xdr:col>
      <xdr:colOff>520700</xdr:colOff>
      <xdr:row>37</xdr:row>
      <xdr:rowOff>76850</xdr:rowOff>
    </xdr:to>
    <xdr:sp macro="" textlink="">
      <xdr:nvSpPr>
        <xdr:cNvPr id="131" name="円/楕円 130"/>
        <xdr:cNvSpPr/>
      </xdr:nvSpPr>
      <xdr:spPr bwMode="auto">
        <a:xfrm>
          <a:off x="4953000" y="709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61627</xdr:rowOff>
    </xdr:from>
    <xdr:ext cx="736600" cy="259045"/>
    <xdr:sp macro="" textlink="">
      <xdr:nvSpPr>
        <xdr:cNvPr id="132" name="テキスト ボックス 131"/>
        <xdr:cNvSpPr txBox="1"/>
      </xdr:nvSpPr>
      <xdr:spPr>
        <a:xfrm>
          <a:off x="4622800" y="718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110079</xdr:rowOff>
    </xdr:from>
    <xdr:to>
      <xdr:col>3</xdr:col>
      <xdr:colOff>955675</xdr:colOff>
      <xdr:row>37</xdr:row>
      <xdr:rowOff>40229</xdr:rowOff>
    </xdr:to>
    <xdr:sp macro="" textlink="">
      <xdr:nvSpPr>
        <xdr:cNvPr id="133" name="円/楕円 132"/>
        <xdr:cNvSpPr/>
      </xdr:nvSpPr>
      <xdr:spPr bwMode="auto">
        <a:xfrm>
          <a:off x="4254500" y="706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25006</xdr:rowOff>
    </xdr:from>
    <xdr:ext cx="762000" cy="259045"/>
    <xdr:sp macro="" textlink="">
      <xdr:nvSpPr>
        <xdr:cNvPr id="134" name="テキスト ボックス 133"/>
        <xdr:cNvSpPr txBox="1"/>
      </xdr:nvSpPr>
      <xdr:spPr>
        <a:xfrm>
          <a:off x="3924300" y="714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76429</xdr:rowOff>
    </xdr:from>
    <xdr:to>
      <xdr:col>3</xdr:col>
      <xdr:colOff>257175</xdr:colOff>
      <xdr:row>37</xdr:row>
      <xdr:rowOff>6579</xdr:rowOff>
    </xdr:to>
    <xdr:sp macro="" textlink="">
      <xdr:nvSpPr>
        <xdr:cNvPr id="135" name="円/楕円 134"/>
        <xdr:cNvSpPr/>
      </xdr:nvSpPr>
      <xdr:spPr bwMode="auto">
        <a:xfrm>
          <a:off x="3556000" y="702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162806</xdr:rowOff>
    </xdr:from>
    <xdr:ext cx="762000" cy="259045"/>
    <xdr:sp macro="" textlink="">
      <xdr:nvSpPr>
        <xdr:cNvPr id="136" name="テキスト ボックス 135"/>
        <xdr:cNvSpPr txBox="1"/>
      </xdr:nvSpPr>
      <xdr:spPr>
        <a:xfrm>
          <a:off x="3225800" y="711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44082</xdr:rowOff>
    </xdr:from>
    <xdr:to>
      <xdr:col>2</xdr:col>
      <xdr:colOff>692150</xdr:colOff>
      <xdr:row>36</xdr:row>
      <xdr:rowOff>145682</xdr:rowOff>
    </xdr:to>
    <xdr:sp macro="" textlink="">
      <xdr:nvSpPr>
        <xdr:cNvPr id="137" name="円/楕円 136"/>
        <xdr:cNvSpPr/>
      </xdr:nvSpPr>
      <xdr:spPr bwMode="auto">
        <a:xfrm>
          <a:off x="2857500" y="699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130459</xdr:rowOff>
    </xdr:from>
    <xdr:ext cx="762000" cy="259045"/>
    <xdr:sp macro="" textlink="">
      <xdr:nvSpPr>
        <xdr:cNvPr id="138" name="テキスト ボックス 137"/>
        <xdr:cNvSpPr txBox="1"/>
      </xdr:nvSpPr>
      <xdr:spPr>
        <a:xfrm>
          <a:off x="2527300" y="708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5545</xdr:rowOff>
    </xdr:from>
    <xdr:to>
      <xdr:col>6</xdr:col>
      <xdr:colOff>511175</xdr:colOff>
      <xdr:row>33</xdr:row>
      <xdr:rowOff>71283</xdr:rowOff>
    </xdr:to>
    <xdr:cxnSp macro="">
      <xdr:nvCxnSpPr>
        <xdr:cNvPr id="63" name="直線コネクタ 62"/>
        <xdr:cNvCxnSpPr/>
      </xdr:nvCxnSpPr>
      <xdr:spPr>
        <a:xfrm>
          <a:off x="3797300" y="5663395"/>
          <a:ext cx="838200" cy="6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5545</xdr:rowOff>
    </xdr:from>
    <xdr:to>
      <xdr:col>5</xdr:col>
      <xdr:colOff>358775</xdr:colOff>
      <xdr:row>33</xdr:row>
      <xdr:rowOff>146983</xdr:rowOff>
    </xdr:to>
    <xdr:cxnSp macro="">
      <xdr:nvCxnSpPr>
        <xdr:cNvPr id="66" name="直線コネクタ 65"/>
        <xdr:cNvCxnSpPr/>
      </xdr:nvCxnSpPr>
      <xdr:spPr>
        <a:xfrm flipV="1">
          <a:off x="2908300" y="5663395"/>
          <a:ext cx="889000" cy="1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41286</xdr:rowOff>
    </xdr:from>
    <xdr:to>
      <xdr:col>5</xdr:col>
      <xdr:colOff>409575</xdr:colOff>
      <xdr:row>36</xdr:row>
      <xdr:rowOff>142886</xdr:rowOff>
    </xdr:to>
    <xdr:sp macro="" textlink="">
      <xdr:nvSpPr>
        <xdr:cNvPr id="67" name="フローチャート : 判断 66"/>
        <xdr:cNvSpPr/>
      </xdr:nvSpPr>
      <xdr:spPr>
        <a:xfrm>
          <a:off x="3746500" y="6213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134013</xdr:rowOff>
    </xdr:from>
    <xdr:ext cx="534377" cy="259045"/>
    <xdr:sp macro="" textlink="">
      <xdr:nvSpPr>
        <xdr:cNvPr id="68" name="テキスト ボックス 67"/>
        <xdr:cNvSpPr txBox="1"/>
      </xdr:nvSpPr>
      <xdr:spPr>
        <a:xfrm>
          <a:off x="3530111" y="63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146983</xdr:rowOff>
    </xdr:from>
    <xdr:to>
      <xdr:col>4</xdr:col>
      <xdr:colOff>155575</xdr:colOff>
      <xdr:row>34</xdr:row>
      <xdr:rowOff>7047</xdr:rowOff>
    </xdr:to>
    <xdr:cxnSp macro="">
      <xdr:nvCxnSpPr>
        <xdr:cNvPr id="69" name="直線コネクタ 68"/>
        <xdr:cNvCxnSpPr/>
      </xdr:nvCxnSpPr>
      <xdr:spPr>
        <a:xfrm flipV="1">
          <a:off x="2019300" y="5804833"/>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159991</xdr:rowOff>
    </xdr:from>
    <xdr:ext cx="534377" cy="259045"/>
    <xdr:sp macro="" textlink="">
      <xdr:nvSpPr>
        <xdr:cNvPr id="71" name="テキスト ボックス 70"/>
        <xdr:cNvSpPr txBox="1"/>
      </xdr:nvSpPr>
      <xdr:spPr>
        <a:xfrm>
          <a:off x="2641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165172</xdr:rowOff>
    </xdr:from>
    <xdr:to>
      <xdr:col>2</xdr:col>
      <xdr:colOff>638175</xdr:colOff>
      <xdr:row>34</xdr:row>
      <xdr:rowOff>7047</xdr:rowOff>
    </xdr:to>
    <xdr:cxnSp macro="">
      <xdr:nvCxnSpPr>
        <xdr:cNvPr id="72" name="直線コネクタ 71"/>
        <xdr:cNvCxnSpPr/>
      </xdr:nvCxnSpPr>
      <xdr:spPr>
        <a:xfrm>
          <a:off x="1130300" y="5823022"/>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137768</xdr:rowOff>
    </xdr:from>
    <xdr:ext cx="534377" cy="259045"/>
    <xdr:sp macro="" textlink="">
      <xdr:nvSpPr>
        <xdr:cNvPr id="76" name="テキスト ボックス 75"/>
        <xdr:cNvSpPr txBox="1"/>
      </xdr:nvSpPr>
      <xdr:spPr>
        <a:xfrm>
          <a:off x="863111" y="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20483</xdr:rowOff>
    </xdr:from>
    <xdr:to>
      <xdr:col>6</xdr:col>
      <xdr:colOff>561975</xdr:colOff>
      <xdr:row>33</xdr:row>
      <xdr:rowOff>122083</xdr:rowOff>
    </xdr:to>
    <xdr:sp macro="" textlink="">
      <xdr:nvSpPr>
        <xdr:cNvPr id="82" name="円/楕円 81"/>
        <xdr:cNvSpPr/>
      </xdr:nvSpPr>
      <xdr:spPr>
        <a:xfrm>
          <a:off x="4584700" y="5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43360</xdr:rowOff>
    </xdr:from>
    <xdr:ext cx="599010" cy="259045"/>
    <xdr:sp macro="" textlink="">
      <xdr:nvSpPr>
        <xdr:cNvPr id="83" name="人件費該当値テキスト"/>
        <xdr:cNvSpPr txBox="1"/>
      </xdr:nvSpPr>
      <xdr:spPr>
        <a:xfrm>
          <a:off x="4686300" y="552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104,690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126195</xdr:rowOff>
    </xdr:from>
    <xdr:to>
      <xdr:col>5</xdr:col>
      <xdr:colOff>409575</xdr:colOff>
      <xdr:row>33</xdr:row>
      <xdr:rowOff>56345</xdr:rowOff>
    </xdr:to>
    <xdr:sp macro="" textlink="">
      <xdr:nvSpPr>
        <xdr:cNvPr id="84" name="円/楕円 83"/>
        <xdr:cNvSpPr/>
      </xdr:nvSpPr>
      <xdr:spPr>
        <a:xfrm>
          <a:off x="3746500" y="56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72872</xdr:rowOff>
    </xdr:from>
    <xdr:ext cx="599010" cy="259045"/>
    <xdr:sp macro="" textlink="">
      <xdr:nvSpPr>
        <xdr:cNvPr id="85" name="テキスト ボックス 84"/>
        <xdr:cNvSpPr txBox="1"/>
      </xdr:nvSpPr>
      <xdr:spPr>
        <a:xfrm>
          <a:off x="3497794" y="538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108,716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96183</xdr:rowOff>
    </xdr:from>
    <xdr:to>
      <xdr:col>4</xdr:col>
      <xdr:colOff>206375</xdr:colOff>
      <xdr:row>34</xdr:row>
      <xdr:rowOff>26333</xdr:rowOff>
    </xdr:to>
    <xdr:sp macro="" textlink="">
      <xdr:nvSpPr>
        <xdr:cNvPr id="86" name="円/楕円 85"/>
        <xdr:cNvSpPr/>
      </xdr:nvSpPr>
      <xdr:spPr>
        <a:xfrm>
          <a:off x="2857500" y="57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42860</xdr:rowOff>
    </xdr:from>
    <xdr:ext cx="599010" cy="259045"/>
    <xdr:sp macro="" textlink="">
      <xdr:nvSpPr>
        <xdr:cNvPr id="87" name="テキスト ボックス 86"/>
        <xdr:cNvSpPr txBox="1"/>
      </xdr:nvSpPr>
      <xdr:spPr>
        <a:xfrm>
          <a:off x="2608794" y="55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127697</xdr:rowOff>
    </xdr:from>
    <xdr:to>
      <xdr:col>3</xdr:col>
      <xdr:colOff>3175</xdr:colOff>
      <xdr:row>34</xdr:row>
      <xdr:rowOff>57847</xdr:rowOff>
    </xdr:to>
    <xdr:sp macro="" textlink="">
      <xdr:nvSpPr>
        <xdr:cNvPr id="88" name="円/楕円 87"/>
        <xdr:cNvSpPr/>
      </xdr:nvSpPr>
      <xdr:spPr>
        <a:xfrm>
          <a:off x="1968500" y="57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74374</xdr:rowOff>
    </xdr:from>
    <xdr:ext cx="534377" cy="259045"/>
    <xdr:sp macro="" textlink="">
      <xdr:nvSpPr>
        <xdr:cNvPr id="89" name="テキスト ボックス 88"/>
        <xdr:cNvSpPr txBox="1"/>
      </xdr:nvSpPr>
      <xdr:spPr>
        <a:xfrm>
          <a:off x="1752111" y="55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114372</xdr:rowOff>
    </xdr:from>
    <xdr:to>
      <xdr:col>1</xdr:col>
      <xdr:colOff>485775</xdr:colOff>
      <xdr:row>34</xdr:row>
      <xdr:rowOff>44522</xdr:rowOff>
    </xdr:to>
    <xdr:sp macro="" textlink="">
      <xdr:nvSpPr>
        <xdr:cNvPr id="90" name="円/楕円 89"/>
        <xdr:cNvSpPr/>
      </xdr:nvSpPr>
      <xdr:spPr>
        <a:xfrm>
          <a:off x="1079500" y="57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61049</xdr:rowOff>
    </xdr:from>
    <xdr:ext cx="534377" cy="259045"/>
    <xdr:sp macro="" textlink="">
      <xdr:nvSpPr>
        <xdr:cNvPr id="91" name="テキスト ボックス 90"/>
        <xdr:cNvSpPr txBox="1"/>
      </xdr:nvSpPr>
      <xdr:spPr>
        <a:xfrm>
          <a:off x="863111" y="55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54056</xdr:rowOff>
    </xdr:from>
    <xdr:to>
      <xdr:col>6</xdr:col>
      <xdr:colOff>511175</xdr:colOff>
      <xdr:row>57</xdr:row>
      <xdr:rowOff>20828</xdr:rowOff>
    </xdr:to>
    <xdr:cxnSp macro="">
      <xdr:nvCxnSpPr>
        <xdr:cNvPr id="123" name="直線コネクタ 122"/>
        <xdr:cNvCxnSpPr/>
      </xdr:nvCxnSpPr>
      <xdr:spPr>
        <a:xfrm flipV="1">
          <a:off x="3797300" y="9655256"/>
          <a:ext cx="838200" cy="1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20828</xdr:rowOff>
    </xdr:from>
    <xdr:to>
      <xdr:col>5</xdr:col>
      <xdr:colOff>358775</xdr:colOff>
      <xdr:row>57</xdr:row>
      <xdr:rowOff>62760</xdr:rowOff>
    </xdr:to>
    <xdr:cxnSp macro="">
      <xdr:nvCxnSpPr>
        <xdr:cNvPr id="126" name="直線コネクタ 125"/>
        <xdr:cNvCxnSpPr/>
      </xdr:nvCxnSpPr>
      <xdr:spPr>
        <a:xfrm flipV="1">
          <a:off x="2908300" y="9793478"/>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69861</xdr:rowOff>
    </xdr:from>
    <xdr:to>
      <xdr:col>5</xdr:col>
      <xdr:colOff>409575</xdr:colOff>
      <xdr:row>57</xdr:row>
      <xdr:rowOff>11</xdr:rowOff>
    </xdr:to>
    <xdr:sp macro="" textlink="">
      <xdr:nvSpPr>
        <xdr:cNvPr id="127" name="フローチャート : 判断 126"/>
        <xdr:cNvSpPr/>
      </xdr:nvSpPr>
      <xdr:spPr>
        <a:xfrm>
          <a:off x="3746500" y="96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16538</xdr:rowOff>
    </xdr:from>
    <xdr:ext cx="534377" cy="259045"/>
    <xdr:sp macro="" textlink="">
      <xdr:nvSpPr>
        <xdr:cNvPr id="128" name="テキスト ボックス 127"/>
        <xdr:cNvSpPr txBox="1"/>
      </xdr:nvSpPr>
      <xdr:spPr>
        <a:xfrm>
          <a:off x="3530111" y="94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62760</xdr:rowOff>
    </xdr:from>
    <xdr:to>
      <xdr:col>4</xdr:col>
      <xdr:colOff>155575</xdr:colOff>
      <xdr:row>57</xdr:row>
      <xdr:rowOff>93800</xdr:rowOff>
    </xdr:to>
    <xdr:cxnSp macro="">
      <xdr:nvCxnSpPr>
        <xdr:cNvPr id="129" name="直線コネクタ 128"/>
        <xdr:cNvCxnSpPr/>
      </xdr:nvCxnSpPr>
      <xdr:spPr>
        <a:xfrm flipV="1">
          <a:off x="2019300" y="9835410"/>
          <a:ext cx="889000" cy="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10578</xdr:rowOff>
    </xdr:from>
    <xdr:ext cx="534377" cy="259045"/>
    <xdr:sp macro="" textlink="">
      <xdr:nvSpPr>
        <xdr:cNvPr id="131" name="テキスト ボックス 130"/>
        <xdr:cNvSpPr txBox="1"/>
      </xdr:nvSpPr>
      <xdr:spPr>
        <a:xfrm>
          <a:off x="2641111" y="94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65111</xdr:rowOff>
    </xdr:from>
    <xdr:to>
      <xdr:col>2</xdr:col>
      <xdr:colOff>638175</xdr:colOff>
      <xdr:row>57</xdr:row>
      <xdr:rowOff>93800</xdr:rowOff>
    </xdr:to>
    <xdr:cxnSp macro="">
      <xdr:nvCxnSpPr>
        <xdr:cNvPr id="132" name="直線コネクタ 131"/>
        <xdr:cNvCxnSpPr/>
      </xdr:nvCxnSpPr>
      <xdr:spPr>
        <a:xfrm>
          <a:off x="1130300" y="9837761"/>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113308</xdr:rowOff>
    </xdr:from>
    <xdr:ext cx="534377" cy="259045"/>
    <xdr:sp macro="" textlink="">
      <xdr:nvSpPr>
        <xdr:cNvPr id="136" name="テキスト ボックス 135"/>
        <xdr:cNvSpPr txBox="1"/>
      </xdr:nvSpPr>
      <xdr:spPr>
        <a:xfrm>
          <a:off x="863111" y="98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3256</xdr:rowOff>
    </xdr:from>
    <xdr:to>
      <xdr:col>6</xdr:col>
      <xdr:colOff>561975</xdr:colOff>
      <xdr:row>56</xdr:row>
      <xdr:rowOff>104856</xdr:rowOff>
    </xdr:to>
    <xdr:sp macro="" textlink="">
      <xdr:nvSpPr>
        <xdr:cNvPr id="142" name="円/楕円 141"/>
        <xdr:cNvSpPr/>
      </xdr:nvSpPr>
      <xdr:spPr>
        <a:xfrm>
          <a:off x="4584700" y="96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26133</xdr:rowOff>
    </xdr:from>
    <xdr:ext cx="534377" cy="259045"/>
    <xdr:sp macro="" textlink="">
      <xdr:nvSpPr>
        <xdr:cNvPr id="143" name="物件費該当値テキスト"/>
        <xdr:cNvSpPr txBox="1"/>
      </xdr:nvSpPr>
      <xdr:spPr>
        <a:xfrm>
          <a:off x="4686300" y="945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74,245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141478</xdr:rowOff>
    </xdr:from>
    <xdr:to>
      <xdr:col>5</xdr:col>
      <xdr:colOff>409575</xdr:colOff>
      <xdr:row>57</xdr:row>
      <xdr:rowOff>71628</xdr:rowOff>
    </xdr:to>
    <xdr:sp macro="" textlink="">
      <xdr:nvSpPr>
        <xdr:cNvPr id="144" name="円/楕円 143"/>
        <xdr:cNvSpPr/>
      </xdr:nvSpPr>
      <xdr:spPr>
        <a:xfrm>
          <a:off x="3746500" y="97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62755</xdr:rowOff>
    </xdr:from>
    <xdr:ext cx="534377" cy="259045"/>
    <xdr:sp macro="" textlink="">
      <xdr:nvSpPr>
        <xdr:cNvPr id="145" name="テキスト ボックス 144"/>
        <xdr:cNvSpPr txBox="1"/>
      </xdr:nvSpPr>
      <xdr:spPr>
        <a:xfrm>
          <a:off x="3530111" y="9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11960</xdr:rowOff>
    </xdr:from>
    <xdr:to>
      <xdr:col>4</xdr:col>
      <xdr:colOff>206375</xdr:colOff>
      <xdr:row>57</xdr:row>
      <xdr:rowOff>113560</xdr:rowOff>
    </xdr:to>
    <xdr:sp macro="" textlink="">
      <xdr:nvSpPr>
        <xdr:cNvPr id="146" name="円/楕円 145"/>
        <xdr:cNvSpPr/>
      </xdr:nvSpPr>
      <xdr:spPr>
        <a:xfrm>
          <a:off x="2857500" y="978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104687</xdr:rowOff>
    </xdr:from>
    <xdr:ext cx="534377" cy="259045"/>
    <xdr:sp macro="" textlink="">
      <xdr:nvSpPr>
        <xdr:cNvPr id="147" name="テキスト ボックス 146"/>
        <xdr:cNvSpPr txBox="1"/>
      </xdr:nvSpPr>
      <xdr:spPr>
        <a:xfrm>
          <a:off x="2641111" y="987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43000</xdr:rowOff>
    </xdr:from>
    <xdr:to>
      <xdr:col>3</xdr:col>
      <xdr:colOff>3175</xdr:colOff>
      <xdr:row>57</xdr:row>
      <xdr:rowOff>144600</xdr:rowOff>
    </xdr:to>
    <xdr:sp macro="" textlink="">
      <xdr:nvSpPr>
        <xdr:cNvPr id="148" name="円/楕円 147"/>
        <xdr:cNvSpPr/>
      </xdr:nvSpPr>
      <xdr:spPr>
        <a:xfrm>
          <a:off x="1968500" y="98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135727</xdr:rowOff>
    </xdr:from>
    <xdr:ext cx="534377" cy="259045"/>
    <xdr:sp macro="" textlink="">
      <xdr:nvSpPr>
        <xdr:cNvPr id="149" name="テキスト ボックス 148"/>
        <xdr:cNvSpPr txBox="1"/>
      </xdr:nvSpPr>
      <xdr:spPr>
        <a:xfrm>
          <a:off x="1752111" y="990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14311</xdr:rowOff>
    </xdr:from>
    <xdr:to>
      <xdr:col>1</xdr:col>
      <xdr:colOff>485775</xdr:colOff>
      <xdr:row>57</xdr:row>
      <xdr:rowOff>115911</xdr:rowOff>
    </xdr:to>
    <xdr:sp macro="" textlink="">
      <xdr:nvSpPr>
        <xdr:cNvPr id="150" name="円/楕円 149"/>
        <xdr:cNvSpPr/>
      </xdr:nvSpPr>
      <xdr:spPr>
        <a:xfrm>
          <a:off x="1079500" y="97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132438</xdr:rowOff>
    </xdr:from>
    <xdr:ext cx="534377" cy="259045"/>
    <xdr:sp macro="" textlink="">
      <xdr:nvSpPr>
        <xdr:cNvPr id="151" name="テキスト ボックス 150"/>
        <xdr:cNvSpPr txBox="1"/>
      </xdr:nvSpPr>
      <xdr:spPr>
        <a:xfrm>
          <a:off x="863111" y="956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75578</xdr:rowOff>
    </xdr:from>
    <xdr:to>
      <xdr:col>6</xdr:col>
      <xdr:colOff>511175</xdr:colOff>
      <xdr:row>78</xdr:row>
      <xdr:rowOff>77826</xdr:rowOff>
    </xdr:to>
    <xdr:cxnSp macro="">
      <xdr:nvCxnSpPr>
        <xdr:cNvPr id="180" name="直線コネクタ 179"/>
        <xdr:cNvCxnSpPr/>
      </xdr:nvCxnSpPr>
      <xdr:spPr>
        <a:xfrm>
          <a:off x="3797300" y="13448678"/>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75578</xdr:rowOff>
    </xdr:from>
    <xdr:to>
      <xdr:col>5</xdr:col>
      <xdr:colOff>358775</xdr:colOff>
      <xdr:row>78</xdr:row>
      <xdr:rowOff>97943</xdr:rowOff>
    </xdr:to>
    <xdr:cxnSp macro="">
      <xdr:nvCxnSpPr>
        <xdr:cNvPr id="183" name="直線コネクタ 182"/>
        <xdr:cNvCxnSpPr/>
      </xdr:nvCxnSpPr>
      <xdr:spPr>
        <a:xfrm flipV="1">
          <a:off x="2908300" y="13448678"/>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84" name="フローチャート : 判断 183"/>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85" name="テキスト ボックス 184"/>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88836</xdr:rowOff>
    </xdr:from>
    <xdr:to>
      <xdr:col>4</xdr:col>
      <xdr:colOff>155575</xdr:colOff>
      <xdr:row>78</xdr:row>
      <xdr:rowOff>97943</xdr:rowOff>
    </xdr:to>
    <xdr:cxnSp macro="">
      <xdr:nvCxnSpPr>
        <xdr:cNvPr id="186" name="直線コネクタ 185"/>
        <xdr:cNvCxnSpPr/>
      </xdr:nvCxnSpPr>
      <xdr:spPr>
        <a:xfrm>
          <a:off x="2019300" y="13461936"/>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8" name="テキスト ボックス 187"/>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88836</xdr:rowOff>
    </xdr:from>
    <xdr:to>
      <xdr:col>2</xdr:col>
      <xdr:colOff>638175</xdr:colOff>
      <xdr:row>78</xdr:row>
      <xdr:rowOff>95238</xdr:rowOff>
    </xdr:to>
    <xdr:cxnSp macro="">
      <xdr:nvCxnSpPr>
        <xdr:cNvPr id="189" name="直線コネクタ 188"/>
        <xdr:cNvCxnSpPr/>
      </xdr:nvCxnSpPr>
      <xdr:spPr>
        <a:xfrm flipV="1">
          <a:off x="1130300" y="13461936"/>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91" name="テキスト ボックス 190"/>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93" name="テキスト ボックス 192"/>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27026</xdr:rowOff>
    </xdr:from>
    <xdr:to>
      <xdr:col>6</xdr:col>
      <xdr:colOff>561975</xdr:colOff>
      <xdr:row>78</xdr:row>
      <xdr:rowOff>128626</xdr:rowOff>
    </xdr:to>
    <xdr:sp macro="" textlink="">
      <xdr:nvSpPr>
        <xdr:cNvPr id="199" name="円/楕円 198"/>
        <xdr:cNvSpPr/>
      </xdr:nvSpPr>
      <xdr:spPr>
        <a:xfrm>
          <a:off x="4584700" y="134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113403</xdr:rowOff>
    </xdr:from>
    <xdr:ext cx="469744" cy="259045"/>
    <xdr:sp macro="" textlink="">
      <xdr:nvSpPr>
        <xdr:cNvPr id="200" name="維持補修費該当値テキスト"/>
        <xdr:cNvSpPr txBox="1"/>
      </xdr:nvSpPr>
      <xdr:spPr>
        <a:xfrm>
          <a:off x="4686300" y="133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24778</xdr:rowOff>
    </xdr:from>
    <xdr:to>
      <xdr:col>5</xdr:col>
      <xdr:colOff>409575</xdr:colOff>
      <xdr:row>78</xdr:row>
      <xdr:rowOff>126378</xdr:rowOff>
    </xdr:to>
    <xdr:sp macro="" textlink="">
      <xdr:nvSpPr>
        <xdr:cNvPr id="201" name="円/楕円 200"/>
        <xdr:cNvSpPr/>
      </xdr:nvSpPr>
      <xdr:spPr>
        <a:xfrm>
          <a:off x="3746500" y="13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117505</xdr:rowOff>
    </xdr:from>
    <xdr:ext cx="469744" cy="259045"/>
    <xdr:sp macro="" textlink="">
      <xdr:nvSpPr>
        <xdr:cNvPr id="202" name="テキスト ボックス 201"/>
        <xdr:cNvSpPr txBox="1"/>
      </xdr:nvSpPr>
      <xdr:spPr>
        <a:xfrm>
          <a:off x="3562427" y="1349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47143</xdr:rowOff>
    </xdr:from>
    <xdr:to>
      <xdr:col>4</xdr:col>
      <xdr:colOff>206375</xdr:colOff>
      <xdr:row>78</xdr:row>
      <xdr:rowOff>148743</xdr:rowOff>
    </xdr:to>
    <xdr:sp macro="" textlink="">
      <xdr:nvSpPr>
        <xdr:cNvPr id="203" name="円/楕円 202"/>
        <xdr:cNvSpPr/>
      </xdr:nvSpPr>
      <xdr:spPr>
        <a:xfrm>
          <a:off x="2857500" y="134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139870</xdr:rowOff>
    </xdr:from>
    <xdr:ext cx="469744" cy="259045"/>
    <xdr:sp macro="" textlink="">
      <xdr:nvSpPr>
        <xdr:cNvPr id="204" name="テキスト ボックス 203"/>
        <xdr:cNvSpPr txBox="1"/>
      </xdr:nvSpPr>
      <xdr:spPr>
        <a:xfrm>
          <a:off x="2673427" y="135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38036</xdr:rowOff>
    </xdr:from>
    <xdr:to>
      <xdr:col>3</xdr:col>
      <xdr:colOff>3175</xdr:colOff>
      <xdr:row>78</xdr:row>
      <xdr:rowOff>139636</xdr:rowOff>
    </xdr:to>
    <xdr:sp macro="" textlink="">
      <xdr:nvSpPr>
        <xdr:cNvPr id="205" name="円/楕円 204"/>
        <xdr:cNvSpPr/>
      </xdr:nvSpPr>
      <xdr:spPr>
        <a:xfrm>
          <a:off x="1968500" y="13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130763</xdr:rowOff>
    </xdr:from>
    <xdr:ext cx="469744" cy="259045"/>
    <xdr:sp macro="" textlink="">
      <xdr:nvSpPr>
        <xdr:cNvPr id="206" name="テキスト ボックス 205"/>
        <xdr:cNvSpPr txBox="1"/>
      </xdr:nvSpPr>
      <xdr:spPr>
        <a:xfrm>
          <a:off x="1784427" y="1350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44438</xdr:rowOff>
    </xdr:from>
    <xdr:to>
      <xdr:col>1</xdr:col>
      <xdr:colOff>485775</xdr:colOff>
      <xdr:row>78</xdr:row>
      <xdr:rowOff>146038</xdr:rowOff>
    </xdr:to>
    <xdr:sp macro="" textlink="">
      <xdr:nvSpPr>
        <xdr:cNvPr id="207" name="円/楕円 206"/>
        <xdr:cNvSpPr/>
      </xdr:nvSpPr>
      <xdr:spPr>
        <a:xfrm>
          <a:off x="1079500" y="134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137165</xdr:rowOff>
    </xdr:from>
    <xdr:ext cx="469744" cy="259045"/>
    <xdr:sp macro="" textlink="">
      <xdr:nvSpPr>
        <xdr:cNvPr id="208" name="テキスト ボックス 207"/>
        <xdr:cNvSpPr txBox="1"/>
      </xdr:nvSpPr>
      <xdr:spPr>
        <a:xfrm>
          <a:off x="895427" y="1351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91923</xdr:rowOff>
    </xdr:from>
    <xdr:to>
      <xdr:col>6</xdr:col>
      <xdr:colOff>511175</xdr:colOff>
      <xdr:row>98</xdr:row>
      <xdr:rowOff>98695</xdr:rowOff>
    </xdr:to>
    <xdr:cxnSp macro="">
      <xdr:nvCxnSpPr>
        <xdr:cNvPr id="242" name="直線コネクタ 241"/>
        <xdr:cNvCxnSpPr/>
      </xdr:nvCxnSpPr>
      <xdr:spPr>
        <a:xfrm flipV="1">
          <a:off x="3797300" y="16894023"/>
          <a:ext cx="8382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72106</xdr:rowOff>
    </xdr:from>
    <xdr:to>
      <xdr:col>5</xdr:col>
      <xdr:colOff>358775</xdr:colOff>
      <xdr:row>98</xdr:row>
      <xdr:rowOff>98695</xdr:rowOff>
    </xdr:to>
    <xdr:cxnSp macro="">
      <xdr:nvCxnSpPr>
        <xdr:cNvPr id="245" name="直線コネクタ 244"/>
        <xdr:cNvCxnSpPr/>
      </xdr:nvCxnSpPr>
      <xdr:spPr>
        <a:xfrm>
          <a:off x="2908300" y="16874206"/>
          <a:ext cx="889000" cy="2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112961</xdr:rowOff>
    </xdr:from>
    <xdr:to>
      <xdr:col>5</xdr:col>
      <xdr:colOff>409575</xdr:colOff>
      <xdr:row>97</xdr:row>
      <xdr:rowOff>43111</xdr:rowOff>
    </xdr:to>
    <xdr:sp macro="" textlink="">
      <xdr:nvSpPr>
        <xdr:cNvPr id="246" name="フローチャート : 判断 245"/>
        <xdr:cNvSpPr/>
      </xdr:nvSpPr>
      <xdr:spPr>
        <a:xfrm>
          <a:off x="3746500" y="165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59638</xdr:rowOff>
    </xdr:from>
    <xdr:ext cx="534377" cy="259045"/>
    <xdr:sp macro="" textlink="">
      <xdr:nvSpPr>
        <xdr:cNvPr id="247" name="テキスト ボックス 246"/>
        <xdr:cNvSpPr txBox="1"/>
      </xdr:nvSpPr>
      <xdr:spPr>
        <a:xfrm>
          <a:off x="3530111" y="163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72106</xdr:rowOff>
    </xdr:from>
    <xdr:to>
      <xdr:col>4</xdr:col>
      <xdr:colOff>155575</xdr:colOff>
      <xdr:row>98</xdr:row>
      <xdr:rowOff>150301</xdr:rowOff>
    </xdr:to>
    <xdr:cxnSp macro="">
      <xdr:nvCxnSpPr>
        <xdr:cNvPr id="248" name="直線コネクタ 247"/>
        <xdr:cNvCxnSpPr/>
      </xdr:nvCxnSpPr>
      <xdr:spPr>
        <a:xfrm flipV="1">
          <a:off x="2019300" y="16874206"/>
          <a:ext cx="889000" cy="7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31805</xdr:rowOff>
    </xdr:from>
    <xdr:ext cx="534377" cy="259045"/>
    <xdr:sp macro="" textlink="">
      <xdr:nvSpPr>
        <xdr:cNvPr id="250" name="テキスト ボックス 249"/>
        <xdr:cNvSpPr txBox="1"/>
      </xdr:nvSpPr>
      <xdr:spPr>
        <a:xfrm>
          <a:off x="2641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150301</xdr:rowOff>
    </xdr:from>
    <xdr:to>
      <xdr:col>2</xdr:col>
      <xdr:colOff>638175</xdr:colOff>
      <xdr:row>98</xdr:row>
      <xdr:rowOff>167004</xdr:rowOff>
    </xdr:to>
    <xdr:cxnSp macro="">
      <xdr:nvCxnSpPr>
        <xdr:cNvPr id="251" name="直線コネクタ 250"/>
        <xdr:cNvCxnSpPr/>
      </xdr:nvCxnSpPr>
      <xdr:spPr>
        <a:xfrm flipV="1">
          <a:off x="1130300" y="16952401"/>
          <a:ext cx="8890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115873</xdr:rowOff>
    </xdr:from>
    <xdr:ext cx="534377" cy="259045"/>
    <xdr:sp macro="" textlink="">
      <xdr:nvSpPr>
        <xdr:cNvPr id="253" name="テキスト ボックス 252"/>
        <xdr:cNvSpPr txBox="1"/>
      </xdr:nvSpPr>
      <xdr:spPr>
        <a:xfrm>
          <a:off x="1752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136033</xdr:rowOff>
    </xdr:from>
    <xdr:ext cx="534377" cy="259045"/>
    <xdr:sp macro="" textlink="">
      <xdr:nvSpPr>
        <xdr:cNvPr id="255" name="テキスト ボックス 254"/>
        <xdr:cNvSpPr txBox="1"/>
      </xdr:nvSpPr>
      <xdr:spPr>
        <a:xfrm>
          <a:off x="863111" y="164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41123</xdr:rowOff>
    </xdr:from>
    <xdr:to>
      <xdr:col>6</xdr:col>
      <xdr:colOff>561975</xdr:colOff>
      <xdr:row>98</xdr:row>
      <xdr:rowOff>142723</xdr:rowOff>
    </xdr:to>
    <xdr:sp macro="" textlink="">
      <xdr:nvSpPr>
        <xdr:cNvPr id="261" name="円/楕円 260"/>
        <xdr:cNvSpPr/>
      </xdr:nvSpPr>
      <xdr:spPr>
        <a:xfrm>
          <a:off x="4584700" y="168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127500</xdr:rowOff>
    </xdr:from>
    <xdr:ext cx="534377" cy="259045"/>
    <xdr:sp macro="" textlink="">
      <xdr:nvSpPr>
        <xdr:cNvPr id="262" name="扶助費該当値テキスト"/>
        <xdr:cNvSpPr txBox="1"/>
      </xdr:nvSpPr>
      <xdr:spPr>
        <a:xfrm>
          <a:off x="4686300" y="167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55,344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47895</xdr:rowOff>
    </xdr:from>
    <xdr:to>
      <xdr:col>5</xdr:col>
      <xdr:colOff>409575</xdr:colOff>
      <xdr:row>98</xdr:row>
      <xdr:rowOff>149495</xdr:rowOff>
    </xdr:to>
    <xdr:sp macro="" textlink="">
      <xdr:nvSpPr>
        <xdr:cNvPr id="263" name="円/楕円 262"/>
        <xdr:cNvSpPr/>
      </xdr:nvSpPr>
      <xdr:spPr>
        <a:xfrm>
          <a:off x="3746500" y="168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140622</xdr:rowOff>
    </xdr:from>
    <xdr:ext cx="534377" cy="259045"/>
    <xdr:sp macro="" textlink="">
      <xdr:nvSpPr>
        <xdr:cNvPr id="264" name="テキスト ボックス 263"/>
        <xdr:cNvSpPr txBox="1"/>
      </xdr:nvSpPr>
      <xdr:spPr>
        <a:xfrm>
          <a:off x="3530111" y="16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21306</xdr:rowOff>
    </xdr:from>
    <xdr:to>
      <xdr:col>4</xdr:col>
      <xdr:colOff>206375</xdr:colOff>
      <xdr:row>98</xdr:row>
      <xdr:rowOff>122906</xdr:rowOff>
    </xdr:to>
    <xdr:sp macro="" textlink="">
      <xdr:nvSpPr>
        <xdr:cNvPr id="265" name="円/楕円 264"/>
        <xdr:cNvSpPr/>
      </xdr:nvSpPr>
      <xdr:spPr>
        <a:xfrm>
          <a:off x="2857500" y="168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114033</xdr:rowOff>
    </xdr:from>
    <xdr:ext cx="534377" cy="259045"/>
    <xdr:sp macro="" textlink="">
      <xdr:nvSpPr>
        <xdr:cNvPr id="266" name="テキスト ボックス 265"/>
        <xdr:cNvSpPr txBox="1"/>
      </xdr:nvSpPr>
      <xdr:spPr>
        <a:xfrm>
          <a:off x="2641111" y="169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99501</xdr:rowOff>
    </xdr:from>
    <xdr:to>
      <xdr:col>3</xdr:col>
      <xdr:colOff>3175</xdr:colOff>
      <xdr:row>99</xdr:row>
      <xdr:rowOff>29651</xdr:rowOff>
    </xdr:to>
    <xdr:sp macro="" textlink="">
      <xdr:nvSpPr>
        <xdr:cNvPr id="267" name="円/楕円 266"/>
        <xdr:cNvSpPr/>
      </xdr:nvSpPr>
      <xdr:spPr>
        <a:xfrm>
          <a:off x="1968500" y="16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20778</xdr:rowOff>
    </xdr:from>
    <xdr:ext cx="534377" cy="259045"/>
    <xdr:sp macro="" textlink="">
      <xdr:nvSpPr>
        <xdr:cNvPr id="268" name="テキスト ボックス 267"/>
        <xdr:cNvSpPr txBox="1"/>
      </xdr:nvSpPr>
      <xdr:spPr>
        <a:xfrm>
          <a:off x="1752111" y="1699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116204</xdr:rowOff>
    </xdr:from>
    <xdr:to>
      <xdr:col>1</xdr:col>
      <xdr:colOff>485775</xdr:colOff>
      <xdr:row>99</xdr:row>
      <xdr:rowOff>46354</xdr:rowOff>
    </xdr:to>
    <xdr:sp macro="" textlink="">
      <xdr:nvSpPr>
        <xdr:cNvPr id="269" name="円/楕円 268"/>
        <xdr:cNvSpPr/>
      </xdr:nvSpPr>
      <xdr:spPr>
        <a:xfrm>
          <a:off x="1079500" y="1691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37481</xdr:rowOff>
    </xdr:from>
    <xdr:ext cx="534377" cy="259045"/>
    <xdr:sp macro="" textlink="">
      <xdr:nvSpPr>
        <xdr:cNvPr id="270" name="テキスト ボックス 269"/>
        <xdr:cNvSpPr txBox="1"/>
      </xdr:nvSpPr>
      <xdr:spPr>
        <a:xfrm>
          <a:off x="863111" y="1701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91" name="テキスト ボックス 29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93" name="テキスト ボックス 29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5" name="テキスト ボックス 29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137430</xdr:rowOff>
    </xdr:from>
    <xdr:to>
      <xdr:col>15</xdr:col>
      <xdr:colOff>180340</xdr:colOff>
      <xdr:row>37</xdr:row>
      <xdr:rowOff>157416</xdr:rowOff>
    </xdr:to>
    <xdr:cxnSp macro="">
      <xdr:nvCxnSpPr>
        <xdr:cNvPr id="297" name="直線コネクタ 296"/>
        <xdr:cNvCxnSpPr/>
      </xdr:nvCxnSpPr>
      <xdr:spPr>
        <a:xfrm flipV="1">
          <a:off x="10475595" y="5280930"/>
          <a:ext cx="1270" cy="122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161244</xdr:rowOff>
    </xdr:from>
    <xdr:ext cx="534377" cy="259045"/>
    <xdr:sp macro="" textlink="">
      <xdr:nvSpPr>
        <xdr:cNvPr id="298" name="補助費等最小値テキスト"/>
        <xdr:cNvSpPr txBox="1"/>
      </xdr:nvSpPr>
      <xdr:spPr>
        <a:xfrm>
          <a:off x="10528300" y="65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37</xdr:row>
      <xdr:rowOff>157416</xdr:rowOff>
    </xdr:from>
    <xdr:to>
      <xdr:col>15</xdr:col>
      <xdr:colOff>269875</xdr:colOff>
      <xdr:row>37</xdr:row>
      <xdr:rowOff>157416</xdr:rowOff>
    </xdr:to>
    <xdr:cxnSp macro="">
      <xdr:nvCxnSpPr>
        <xdr:cNvPr id="299" name="直線コネクタ 298"/>
        <xdr:cNvCxnSpPr/>
      </xdr:nvCxnSpPr>
      <xdr:spPr>
        <a:xfrm>
          <a:off x="10388600" y="6501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84107</xdr:rowOff>
    </xdr:from>
    <xdr:ext cx="599010" cy="259045"/>
    <xdr:sp macro="" textlink="">
      <xdr:nvSpPr>
        <xdr:cNvPr id="300" name="補助費等最大値テキスト"/>
        <xdr:cNvSpPr txBox="1"/>
      </xdr:nvSpPr>
      <xdr:spPr>
        <a:xfrm>
          <a:off x="10528300" y="50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30</xdr:row>
      <xdr:rowOff>137430</xdr:rowOff>
    </xdr:from>
    <xdr:to>
      <xdr:col>15</xdr:col>
      <xdr:colOff>269875</xdr:colOff>
      <xdr:row>30</xdr:row>
      <xdr:rowOff>137430</xdr:rowOff>
    </xdr:to>
    <xdr:cxnSp macro="">
      <xdr:nvCxnSpPr>
        <xdr:cNvPr id="301" name="直線コネクタ 300"/>
        <xdr:cNvCxnSpPr/>
      </xdr:nvCxnSpPr>
      <xdr:spPr>
        <a:xfrm>
          <a:off x="10388600" y="52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152681</xdr:rowOff>
    </xdr:from>
    <xdr:to>
      <xdr:col>15</xdr:col>
      <xdr:colOff>180975</xdr:colOff>
      <xdr:row>37</xdr:row>
      <xdr:rowOff>135079</xdr:rowOff>
    </xdr:to>
    <xdr:cxnSp macro="">
      <xdr:nvCxnSpPr>
        <xdr:cNvPr id="302" name="直線コネクタ 301"/>
        <xdr:cNvCxnSpPr/>
      </xdr:nvCxnSpPr>
      <xdr:spPr>
        <a:xfrm flipV="1">
          <a:off x="9639300" y="6324881"/>
          <a:ext cx="8382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34429</xdr:rowOff>
    </xdr:from>
    <xdr:ext cx="534377" cy="259045"/>
    <xdr:sp macro="" textlink="">
      <xdr:nvSpPr>
        <xdr:cNvPr id="303" name="補助費等平均値テキスト"/>
        <xdr:cNvSpPr txBox="1"/>
      </xdr:nvSpPr>
      <xdr:spPr>
        <a:xfrm>
          <a:off x="10528300" y="5863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11552</xdr:rowOff>
    </xdr:from>
    <xdr:to>
      <xdr:col>15</xdr:col>
      <xdr:colOff>231775</xdr:colOff>
      <xdr:row>35</xdr:row>
      <xdr:rowOff>113152</xdr:rowOff>
    </xdr:to>
    <xdr:sp macro="" textlink="">
      <xdr:nvSpPr>
        <xdr:cNvPr id="304" name="フローチャート : 判断 303"/>
        <xdr:cNvSpPr/>
      </xdr:nvSpPr>
      <xdr:spPr>
        <a:xfrm>
          <a:off x="104267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135079</xdr:rowOff>
    </xdr:from>
    <xdr:to>
      <xdr:col>14</xdr:col>
      <xdr:colOff>28575</xdr:colOff>
      <xdr:row>38</xdr:row>
      <xdr:rowOff>20697</xdr:rowOff>
    </xdr:to>
    <xdr:cxnSp macro="">
      <xdr:nvCxnSpPr>
        <xdr:cNvPr id="305" name="直線コネクタ 304"/>
        <xdr:cNvCxnSpPr/>
      </xdr:nvCxnSpPr>
      <xdr:spPr>
        <a:xfrm flipV="1">
          <a:off x="8750300" y="6478729"/>
          <a:ext cx="889000" cy="5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131469</xdr:rowOff>
    </xdr:from>
    <xdr:to>
      <xdr:col>14</xdr:col>
      <xdr:colOff>79375</xdr:colOff>
      <xdr:row>36</xdr:row>
      <xdr:rowOff>61619</xdr:rowOff>
    </xdr:to>
    <xdr:sp macro="" textlink="">
      <xdr:nvSpPr>
        <xdr:cNvPr id="306" name="フローチャート : 判断 305"/>
        <xdr:cNvSpPr/>
      </xdr:nvSpPr>
      <xdr:spPr>
        <a:xfrm>
          <a:off x="9588500" y="613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78146</xdr:rowOff>
    </xdr:from>
    <xdr:ext cx="534377" cy="259045"/>
    <xdr:sp macro="" textlink="">
      <xdr:nvSpPr>
        <xdr:cNvPr id="307" name="テキスト ボックス 306"/>
        <xdr:cNvSpPr txBox="1"/>
      </xdr:nvSpPr>
      <xdr:spPr>
        <a:xfrm>
          <a:off x="9372111" y="59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20697</xdr:rowOff>
    </xdr:from>
    <xdr:to>
      <xdr:col>12</xdr:col>
      <xdr:colOff>511175</xdr:colOff>
      <xdr:row>38</xdr:row>
      <xdr:rowOff>47640</xdr:rowOff>
    </xdr:to>
    <xdr:cxnSp macro="">
      <xdr:nvCxnSpPr>
        <xdr:cNvPr id="308" name="直線コネクタ 307"/>
        <xdr:cNvCxnSpPr/>
      </xdr:nvCxnSpPr>
      <xdr:spPr>
        <a:xfrm flipV="1">
          <a:off x="7861300" y="6535797"/>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99301</xdr:rowOff>
    </xdr:from>
    <xdr:to>
      <xdr:col>12</xdr:col>
      <xdr:colOff>561975</xdr:colOff>
      <xdr:row>36</xdr:row>
      <xdr:rowOff>29451</xdr:rowOff>
    </xdr:to>
    <xdr:sp macro="" textlink="">
      <xdr:nvSpPr>
        <xdr:cNvPr id="309" name="フローチャート : 判断 308"/>
        <xdr:cNvSpPr/>
      </xdr:nvSpPr>
      <xdr:spPr>
        <a:xfrm>
          <a:off x="8699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45978</xdr:rowOff>
    </xdr:from>
    <xdr:ext cx="534377" cy="259045"/>
    <xdr:sp macro="" textlink="">
      <xdr:nvSpPr>
        <xdr:cNvPr id="310" name="テキスト ボックス 309"/>
        <xdr:cNvSpPr txBox="1"/>
      </xdr:nvSpPr>
      <xdr:spPr>
        <a:xfrm>
          <a:off x="8483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47640</xdr:rowOff>
    </xdr:from>
    <xdr:to>
      <xdr:col>11</xdr:col>
      <xdr:colOff>307975</xdr:colOff>
      <xdr:row>38</xdr:row>
      <xdr:rowOff>59788</xdr:rowOff>
    </xdr:to>
    <xdr:cxnSp macro="">
      <xdr:nvCxnSpPr>
        <xdr:cNvPr id="311" name="直線コネクタ 310"/>
        <xdr:cNvCxnSpPr/>
      </xdr:nvCxnSpPr>
      <xdr:spPr>
        <a:xfrm flipV="1">
          <a:off x="6972300" y="6562740"/>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112413</xdr:rowOff>
    </xdr:from>
    <xdr:to>
      <xdr:col>11</xdr:col>
      <xdr:colOff>358775</xdr:colOff>
      <xdr:row>36</xdr:row>
      <xdr:rowOff>42563</xdr:rowOff>
    </xdr:to>
    <xdr:sp macro="" textlink="">
      <xdr:nvSpPr>
        <xdr:cNvPr id="312" name="フローチャート : 判断 311"/>
        <xdr:cNvSpPr/>
      </xdr:nvSpPr>
      <xdr:spPr>
        <a:xfrm>
          <a:off x="7810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59090</xdr:rowOff>
    </xdr:from>
    <xdr:ext cx="534377" cy="259045"/>
    <xdr:sp macro="" textlink="">
      <xdr:nvSpPr>
        <xdr:cNvPr id="313" name="テキスト ボックス 312"/>
        <xdr:cNvSpPr txBox="1"/>
      </xdr:nvSpPr>
      <xdr:spPr>
        <a:xfrm>
          <a:off x="7594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161889</xdr:rowOff>
    </xdr:from>
    <xdr:to>
      <xdr:col>10</xdr:col>
      <xdr:colOff>155575</xdr:colOff>
      <xdr:row>36</xdr:row>
      <xdr:rowOff>92039</xdr:rowOff>
    </xdr:to>
    <xdr:sp macro="" textlink="">
      <xdr:nvSpPr>
        <xdr:cNvPr id="314" name="フローチャート : 判断 313"/>
        <xdr:cNvSpPr/>
      </xdr:nvSpPr>
      <xdr:spPr>
        <a:xfrm>
          <a:off x="6921500" y="616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108566</xdr:rowOff>
    </xdr:from>
    <xdr:ext cx="534377" cy="259045"/>
    <xdr:sp macro="" textlink="">
      <xdr:nvSpPr>
        <xdr:cNvPr id="315" name="テキスト ボックス 314"/>
        <xdr:cNvSpPr txBox="1"/>
      </xdr:nvSpPr>
      <xdr:spPr>
        <a:xfrm>
          <a:off x="6705111" y="59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101881</xdr:rowOff>
    </xdr:from>
    <xdr:to>
      <xdr:col>15</xdr:col>
      <xdr:colOff>231775</xdr:colOff>
      <xdr:row>37</xdr:row>
      <xdr:rowOff>32031</xdr:rowOff>
    </xdr:to>
    <xdr:sp macro="" textlink="">
      <xdr:nvSpPr>
        <xdr:cNvPr id="321" name="円/楕円 320"/>
        <xdr:cNvSpPr/>
      </xdr:nvSpPr>
      <xdr:spPr>
        <a:xfrm>
          <a:off x="10426700" y="627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80308</xdr:rowOff>
    </xdr:from>
    <xdr:ext cx="534377" cy="259045"/>
    <xdr:sp macro="" textlink="">
      <xdr:nvSpPr>
        <xdr:cNvPr id="322" name="補助費等該当値テキスト"/>
        <xdr:cNvSpPr txBox="1"/>
      </xdr:nvSpPr>
      <xdr:spPr>
        <a:xfrm>
          <a:off x="10528300" y="625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84279</xdr:rowOff>
    </xdr:from>
    <xdr:to>
      <xdr:col>14</xdr:col>
      <xdr:colOff>79375</xdr:colOff>
      <xdr:row>38</xdr:row>
      <xdr:rowOff>14429</xdr:rowOff>
    </xdr:to>
    <xdr:sp macro="" textlink="">
      <xdr:nvSpPr>
        <xdr:cNvPr id="323" name="円/楕円 322"/>
        <xdr:cNvSpPr/>
      </xdr:nvSpPr>
      <xdr:spPr>
        <a:xfrm>
          <a:off x="9588500" y="642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5556</xdr:rowOff>
    </xdr:from>
    <xdr:ext cx="534377" cy="259045"/>
    <xdr:sp macro="" textlink="">
      <xdr:nvSpPr>
        <xdr:cNvPr id="324" name="テキスト ボックス 323"/>
        <xdr:cNvSpPr txBox="1"/>
      </xdr:nvSpPr>
      <xdr:spPr>
        <a:xfrm>
          <a:off x="9372111" y="65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141347</xdr:rowOff>
    </xdr:from>
    <xdr:to>
      <xdr:col>12</xdr:col>
      <xdr:colOff>561975</xdr:colOff>
      <xdr:row>38</xdr:row>
      <xdr:rowOff>71497</xdr:rowOff>
    </xdr:to>
    <xdr:sp macro="" textlink="">
      <xdr:nvSpPr>
        <xdr:cNvPr id="325" name="円/楕円 324"/>
        <xdr:cNvSpPr/>
      </xdr:nvSpPr>
      <xdr:spPr>
        <a:xfrm>
          <a:off x="8699500" y="64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62624</xdr:rowOff>
    </xdr:from>
    <xdr:ext cx="534377" cy="259045"/>
    <xdr:sp macro="" textlink="">
      <xdr:nvSpPr>
        <xdr:cNvPr id="326" name="テキスト ボックス 325"/>
        <xdr:cNvSpPr txBox="1"/>
      </xdr:nvSpPr>
      <xdr:spPr>
        <a:xfrm>
          <a:off x="8483111" y="657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168290</xdr:rowOff>
    </xdr:from>
    <xdr:to>
      <xdr:col>11</xdr:col>
      <xdr:colOff>358775</xdr:colOff>
      <xdr:row>38</xdr:row>
      <xdr:rowOff>98440</xdr:rowOff>
    </xdr:to>
    <xdr:sp macro="" textlink="">
      <xdr:nvSpPr>
        <xdr:cNvPr id="327" name="円/楕円 326"/>
        <xdr:cNvSpPr/>
      </xdr:nvSpPr>
      <xdr:spPr>
        <a:xfrm>
          <a:off x="7810500" y="651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89567</xdr:rowOff>
    </xdr:from>
    <xdr:ext cx="534377" cy="259045"/>
    <xdr:sp macro="" textlink="">
      <xdr:nvSpPr>
        <xdr:cNvPr id="328" name="テキスト ボックス 327"/>
        <xdr:cNvSpPr txBox="1"/>
      </xdr:nvSpPr>
      <xdr:spPr>
        <a:xfrm>
          <a:off x="7594111" y="66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8988</xdr:rowOff>
    </xdr:from>
    <xdr:to>
      <xdr:col>10</xdr:col>
      <xdr:colOff>155575</xdr:colOff>
      <xdr:row>38</xdr:row>
      <xdr:rowOff>110588</xdr:rowOff>
    </xdr:to>
    <xdr:sp macro="" textlink="">
      <xdr:nvSpPr>
        <xdr:cNvPr id="329" name="円/楕円 328"/>
        <xdr:cNvSpPr/>
      </xdr:nvSpPr>
      <xdr:spPr>
        <a:xfrm>
          <a:off x="6921500" y="652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101715</xdr:rowOff>
    </xdr:from>
    <xdr:ext cx="534377" cy="259045"/>
    <xdr:sp macro="" textlink="">
      <xdr:nvSpPr>
        <xdr:cNvPr id="330" name="テキスト ボックス 329"/>
        <xdr:cNvSpPr txBox="1"/>
      </xdr:nvSpPr>
      <xdr:spPr>
        <a:xfrm>
          <a:off x="6705111" y="66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4" name="テキスト ボックス 34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6" name="テキスト ボックス 34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8" name="テキスト ボックス 34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50" name="テキスト ボックス 34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2" name="テキスト ボックス 35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4" name="テキスト ボックス 35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6" name="直線コネクタ 355"/>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7"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8" name="直線コネクタ 357"/>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9"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60" name="直線コネクタ 359"/>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167251</xdr:rowOff>
    </xdr:from>
    <xdr:to>
      <xdr:col>15</xdr:col>
      <xdr:colOff>180975</xdr:colOff>
      <xdr:row>59</xdr:row>
      <xdr:rowOff>12996</xdr:rowOff>
    </xdr:to>
    <xdr:cxnSp macro="">
      <xdr:nvCxnSpPr>
        <xdr:cNvPr id="361" name="直線コネクタ 360"/>
        <xdr:cNvCxnSpPr/>
      </xdr:nvCxnSpPr>
      <xdr:spPr>
        <a:xfrm flipV="1">
          <a:off x="9639300" y="10111351"/>
          <a:ext cx="838200" cy="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112106</xdr:rowOff>
    </xdr:from>
    <xdr:ext cx="534377" cy="259045"/>
    <xdr:sp macro="" textlink="">
      <xdr:nvSpPr>
        <xdr:cNvPr id="362" name="普通建設事業費平均値テキスト"/>
        <xdr:cNvSpPr txBox="1"/>
      </xdr:nvSpPr>
      <xdr:spPr>
        <a:xfrm>
          <a:off x="10528300" y="1005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3" name="フローチャート : 判断 362"/>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12996</xdr:rowOff>
    </xdr:from>
    <xdr:to>
      <xdr:col>14</xdr:col>
      <xdr:colOff>28575</xdr:colOff>
      <xdr:row>59</xdr:row>
      <xdr:rowOff>17482</xdr:rowOff>
    </xdr:to>
    <xdr:cxnSp macro="">
      <xdr:nvCxnSpPr>
        <xdr:cNvPr id="364" name="直線コネクタ 363"/>
        <xdr:cNvCxnSpPr/>
      </xdr:nvCxnSpPr>
      <xdr:spPr>
        <a:xfrm flipV="1">
          <a:off x="8750300" y="10128546"/>
          <a:ext cx="889000" cy="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130518</xdr:rowOff>
    </xdr:from>
    <xdr:to>
      <xdr:col>14</xdr:col>
      <xdr:colOff>79375</xdr:colOff>
      <xdr:row>59</xdr:row>
      <xdr:rowOff>60668</xdr:rowOff>
    </xdr:to>
    <xdr:sp macro="" textlink="">
      <xdr:nvSpPr>
        <xdr:cNvPr id="365" name="フローチャート : 判断 364"/>
        <xdr:cNvSpPr/>
      </xdr:nvSpPr>
      <xdr:spPr>
        <a:xfrm>
          <a:off x="9588500" y="100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77195</xdr:rowOff>
    </xdr:from>
    <xdr:ext cx="534377" cy="259045"/>
    <xdr:sp macro="" textlink="">
      <xdr:nvSpPr>
        <xdr:cNvPr id="366" name="テキスト ボックス 365"/>
        <xdr:cNvSpPr txBox="1"/>
      </xdr:nvSpPr>
      <xdr:spPr>
        <a:xfrm>
          <a:off x="9372111" y="984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17482</xdr:rowOff>
    </xdr:from>
    <xdr:to>
      <xdr:col>12</xdr:col>
      <xdr:colOff>511175</xdr:colOff>
      <xdr:row>59</xdr:row>
      <xdr:rowOff>35623</xdr:rowOff>
    </xdr:to>
    <xdr:cxnSp macro="">
      <xdr:nvCxnSpPr>
        <xdr:cNvPr id="367" name="直線コネクタ 366"/>
        <xdr:cNvCxnSpPr/>
      </xdr:nvCxnSpPr>
      <xdr:spPr>
        <a:xfrm flipV="1">
          <a:off x="7861300" y="10133032"/>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8" name="フローチャート : 判断 367"/>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75176</xdr:rowOff>
    </xdr:from>
    <xdr:ext cx="534377" cy="259045"/>
    <xdr:sp macro="" textlink="">
      <xdr:nvSpPr>
        <xdr:cNvPr id="369" name="テキスト ボックス 368"/>
        <xdr:cNvSpPr txBox="1"/>
      </xdr:nvSpPr>
      <xdr:spPr>
        <a:xfrm>
          <a:off x="8483111" y="98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6943</xdr:rowOff>
    </xdr:from>
    <xdr:to>
      <xdr:col>11</xdr:col>
      <xdr:colOff>307975</xdr:colOff>
      <xdr:row>59</xdr:row>
      <xdr:rowOff>35623</xdr:rowOff>
    </xdr:to>
    <xdr:cxnSp macro="">
      <xdr:nvCxnSpPr>
        <xdr:cNvPr id="370" name="直線コネクタ 369"/>
        <xdr:cNvCxnSpPr/>
      </xdr:nvCxnSpPr>
      <xdr:spPr>
        <a:xfrm>
          <a:off x="6972300" y="10122493"/>
          <a:ext cx="889000" cy="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71" name="フローチャート : 判断 370"/>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2" name="テキスト ボックス 371"/>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3" name="フローチャート : 判断 372"/>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74" name="テキスト ボックス 373"/>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116451</xdr:rowOff>
    </xdr:from>
    <xdr:to>
      <xdr:col>15</xdr:col>
      <xdr:colOff>231775</xdr:colOff>
      <xdr:row>59</xdr:row>
      <xdr:rowOff>46601</xdr:rowOff>
    </xdr:to>
    <xdr:sp macro="" textlink="">
      <xdr:nvSpPr>
        <xdr:cNvPr id="380" name="円/楕円 379"/>
        <xdr:cNvSpPr/>
      </xdr:nvSpPr>
      <xdr:spPr>
        <a:xfrm>
          <a:off x="10426700" y="100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75828</xdr:rowOff>
    </xdr:from>
    <xdr:ext cx="534377" cy="259045"/>
    <xdr:sp macro="" textlink="">
      <xdr:nvSpPr>
        <xdr:cNvPr id="381" name="普通建設事業費該当値テキスト"/>
        <xdr:cNvSpPr txBox="1"/>
      </xdr:nvSpPr>
      <xdr:spPr>
        <a:xfrm>
          <a:off x="10528300" y="984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133646</xdr:rowOff>
    </xdr:from>
    <xdr:to>
      <xdr:col>14</xdr:col>
      <xdr:colOff>79375</xdr:colOff>
      <xdr:row>59</xdr:row>
      <xdr:rowOff>63796</xdr:rowOff>
    </xdr:to>
    <xdr:sp macro="" textlink="">
      <xdr:nvSpPr>
        <xdr:cNvPr id="382" name="円/楕円 381"/>
        <xdr:cNvSpPr/>
      </xdr:nvSpPr>
      <xdr:spPr>
        <a:xfrm>
          <a:off x="9588500" y="100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54923</xdr:rowOff>
    </xdr:from>
    <xdr:ext cx="534377" cy="259045"/>
    <xdr:sp macro="" textlink="">
      <xdr:nvSpPr>
        <xdr:cNvPr id="383" name="テキスト ボックス 382"/>
        <xdr:cNvSpPr txBox="1"/>
      </xdr:nvSpPr>
      <xdr:spPr>
        <a:xfrm>
          <a:off x="9372111" y="101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138132</xdr:rowOff>
    </xdr:from>
    <xdr:to>
      <xdr:col>12</xdr:col>
      <xdr:colOff>561975</xdr:colOff>
      <xdr:row>59</xdr:row>
      <xdr:rowOff>68282</xdr:rowOff>
    </xdr:to>
    <xdr:sp macro="" textlink="">
      <xdr:nvSpPr>
        <xdr:cNvPr id="384" name="円/楕円 383"/>
        <xdr:cNvSpPr/>
      </xdr:nvSpPr>
      <xdr:spPr>
        <a:xfrm>
          <a:off x="8699500" y="100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59409</xdr:rowOff>
    </xdr:from>
    <xdr:ext cx="534377" cy="259045"/>
    <xdr:sp macro="" textlink="">
      <xdr:nvSpPr>
        <xdr:cNvPr id="385" name="テキスト ボックス 384"/>
        <xdr:cNvSpPr txBox="1"/>
      </xdr:nvSpPr>
      <xdr:spPr>
        <a:xfrm>
          <a:off x="8483111" y="1017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156273</xdr:rowOff>
    </xdr:from>
    <xdr:to>
      <xdr:col>11</xdr:col>
      <xdr:colOff>358775</xdr:colOff>
      <xdr:row>59</xdr:row>
      <xdr:rowOff>86423</xdr:rowOff>
    </xdr:to>
    <xdr:sp macro="" textlink="">
      <xdr:nvSpPr>
        <xdr:cNvPr id="386" name="円/楕円 385"/>
        <xdr:cNvSpPr/>
      </xdr:nvSpPr>
      <xdr:spPr>
        <a:xfrm>
          <a:off x="7810500" y="101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77550</xdr:rowOff>
    </xdr:from>
    <xdr:ext cx="534377" cy="259045"/>
    <xdr:sp macro="" textlink="">
      <xdr:nvSpPr>
        <xdr:cNvPr id="387" name="テキスト ボックス 386"/>
        <xdr:cNvSpPr txBox="1"/>
      </xdr:nvSpPr>
      <xdr:spPr>
        <a:xfrm>
          <a:off x="7594111" y="101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127593</xdr:rowOff>
    </xdr:from>
    <xdr:to>
      <xdr:col>10</xdr:col>
      <xdr:colOff>155575</xdr:colOff>
      <xdr:row>59</xdr:row>
      <xdr:rowOff>57743</xdr:rowOff>
    </xdr:to>
    <xdr:sp macro="" textlink="">
      <xdr:nvSpPr>
        <xdr:cNvPr id="388" name="円/楕円 387"/>
        <xdr:cNvSpPr/>
      </xdr:nvSpPr>
      <xdr:spPr>
        <a:xfrm>
          <a:off x="6921500" y="100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74270</xdr:rowOff>
    </xdr:from>
    <xdr:ext cx="534377" cy="259045"/>
    <xdr:sp macro="" textlink="">
      <xdr:nvSpPr>
        <xdr:cNvPr id="389" name="テキスト ボックス 388"/>
        <xdr:cNvSpPr txBox="1"/>
      </xdr:nvSpPr>
      <xdr:spPr>
        <a:xfrm>
          <a:off x="6705111" y="984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3" name="テキスト ボックス 40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5" name="テキスト ボックス 40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7" name="テキスト ボックス 40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9" name="テキスト ボックス 40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11" name="テキスト ボックス 41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3" name="直線コネクタ 412"/>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4"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5" name="直線コネクタ 414"/>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6"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7" name="直線コネクタ 416"/>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14452</xdr:rowOff>
    </xdr:from>
    <xdr:to>
      <xdr:col>15</xdr:col>
      <xdr:colOff>180975</xdr:colOff>
      <xdr:row>79</xdr:row>
      <xdr:rowOff>16739</xdr:rowOff>
    </xdr:to>
    <xdr:cxnSp macro="">
      <xdr:nvCxnSpPr>
        <xdr:cNvPr id="418" name="直線コネクタ 417"/>
        <xdr:cNvCxnSpPr/>
      </xdr:nvCxnSpPr>
      <xdr:spPr>
        <a:xfrm flipV="1">
          <a:off x="9639300" y="1355900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9"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20" name="フローチャート : 判断 419"/>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16739</xdr:rowOff>
    </xdr:from>
    <xdr:to>
      <xdr:col>14</xdr:col>
      <xdr:colOff>28575</xdr:colOff>
      <xdr:row>79</xdr:row>
      <xdr:rowOff>18859</xdr:rowOff>
    </xdr:to>
    <xdr:cxnSp macro="">
      <xdr:nvCxnSpPr>
        <xdr:cNvPr id="421" name="直線コネクタ 420"/>
        <xdr:cNvCxnSpPr/>
      </xdr:nvCxnSpPr>
      <xdr:spPr>
        <a:xfrm flipV="1">
          <a:off x="8750300" y="13561289"/>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113159</xdr:rowOff>
    </xdr:from>
    <xdr:to>
      <xdr:col>14</xdr:col>
      <xdr:colOff>79375</xdr:colOff>
      <xdr:row>79</xdr:row>
      <xdr:rowOff>43309</xdr:rowOff>
    </xdr:to>
    <xdr:sp macro="" textlink="">
      <xdr:nvSpPr>
        <xdr:cNvPr id="422" name="フローチャート : 判断 421"/>
        <xdr:cNvSpPr/>
      </xdr:nvSpPr>
      <xdr:spPr>
        <a:xfrm>
          <a:off x="9588500" y="134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59836</xdr:rowOff>
    </xdr:from>
    <xdr:ext cx="534377" cy="259045"/>
    <xdr:sp macro="" textlink="">
      <xdr:nvSpPr>
        <xdr:cNvPr id="423" name="テキスト ボックス 422"/>
        <xdr:cNvSpPr txBox="1"/>
      </xdr:nvSpPr>
      <xdr:spPr>
        <a:xfrm>
          <a:off x="9372111" y="132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4" name="フローチャート : 判断 423"/>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66284</xdr:rowOff>
    </xdr:from>
    <xdr:ext cx="534377" cy="259045"/>
    <xdr:sp macro="" textlink="">
      <xdr:nvSpPr>
        <xdr:cNvPr id="425" name="テキスト ボックス 424"/>
        <xdr:cNvSpPr txBox="1"/>
      </xdr:nvSpPr>
      <xdr:spPr>
        <a:xfrm>
          <a:off x="8483111" y="132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135102</xdr:rowOff>
    </xdr:from>
    <xdr:to>
      <xdr:col>15</xdr:col>
      <xdr:colOff>231775</xdr:colOff>
      <xdr:row>79</xdr:row>
      <xdr:rowOff>65252</xdr:rowOff>
    </xdr:to>
    <xdr:sp macro="" textlink="">
      <xdr:nvSpPr>
        <xdr:cNvPr id="431" name="円/楕円 430"/>
        <xdr:cNvSpPr/>
      </xdr:nvSpPr>
      <xdr:spPr>
        <a:xfrm>
          <a:off x="10426700" y="135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106239</xdr:rowOff>
    </xdr:from>
    <xdr:ext cx="534377" cy="259045"/>
    <xdr:sp macro="" textlink="">
      <xdr:nvSpPr>
        <xdr:cNvPr id="432" name="普通建設事業費 （ うち新規整備　）該当値テキスト"/>
        <xdr:cNvSpPr txBox="1"/>
      </xdr:nvSpPr>
      <xdr:spPr>
        <a:xfrm>
          <a:off x="10528300" y="134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137389</xdr:rowOff>
    </xdr:from>
    <xdr:to>
      <xdr:col>14</xdr:col>
      <xdr:colOff>79375</xdr:colOff>
      <xdr:row>79</xdr:row>
      <xdr:rowOff>67539</xdr:rowOff>
    </xdr:to>
    <xdr:sp macro="" textlink="">
      <xdr:nvSpPr>
        <xdr:cNvPr id="433" name="円/楕円 432"/>
        <xdr:cNvSpPr/>
      </xdr:nvSpPr>
      <xdr:spPr>
        <a:xfrm>
          <a:off x="9588500" y="1351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58666</xdr:rowOff>
    </xdr:from>
    <xdr:ext cx="534377" cy="259045"/>
    <xdr:sp macro="" textlink="">
      <xdr:nvSpPr>
        <xdr:cNvPr id="434" name="テキスト ボックス 433"/>
        <xdr:cNvSpPr txBox="1"/>
      </xdr:nvSpPr>
      <xdr:spPr>
        <a:xfrm>
          <a:off x="9372111" y="1360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139509</xdr:rowOff>
    </xdr:from>
    <xdr:to>
      <xdr:col>12</xdr:col>
      <xdr:colOff>561975</xdr:colOff>
      <xdr:row>79</xdr:row>
      <xdr:rowOff>69659</xdr:rowOff>
    </xdr:to>
    <xdr:sp macro="" textlink="">
      <xdr:nvSpPr>
        <xdr:cNvPr id="435" name="円/楕円 434"/>
        <xdr:cNvSpPr/>
      </xdr:nvSpPr>
      <xdr:spPr>
        <a:xfrm>
          <a:off x="8699500" y="135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60786</xdr:rowOff>
    </xdr:from>
    <xdr:ext cx="534377" cy="259045"/>
    <xdr:sp macro="" textlink="">
      <xdr:nvSpPr>
        <xdr:cNvPr id="436" name="テキスト ボックス 435"/>
        <xdr:cNvSpPr txBox="1"/>
      </xdr:nvSpPr>
      <xdr:spPr>
        <a:xfrm>
          <a:off x="8483111" y="1360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2" name="直線コネクタ 461"/>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3"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4" name="直線コネクタ 463"/>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5"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6" name="直線コネクタ 465"/>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95155</xdr:rowOff>
    </xdr:from>
    <xdr:to>
      <xdr:col>15</xdr:col>
      <xdr:colOff>180975</xdr:colOff>
      <xdr:row>95</xdr:row>
      <xdr:rowOff>91401</xdr:rowOff>
    </xdr:to>
    <xdr:cxnSp macro="">
      <xdr:nvCxnSpPr>
        <xdr:cNvPr id="467" name="直線コネクタ 466"/>
        <xdr:cNvCxnSpPr/>
      </xdr:nvCxnSpPr>
      <xdr:spPr>
        <a:xfrm flipV="1">
          <a:off x="9639300" y="16040005"/>
          <a:ext cx="838200" cy="33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161903</xdr:rowOff>
    </xdr:from>
    <xdr:ext cx="534377" cy="259045"/>
    <xdr:sp macro="" textlink="">
      <xdr:nvSpPr>
        <xdr:cNvPr id="468" name="普通建設事業費 （ うち更新整備　）平均値テキスト"/>
        <xdr:cNvSpPr txBox="1"/>
      </xdr:nvSpPr>
      <xdr:spPr>
        <a:xfrm>
          <a:off x="10528300" y="1644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9" name="フローチャート : 判断 468"/>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91401</xdr:rowOff>
    </xdr:from>
    <xdr:to>
      <xdr:col>14</xdr:col>
      <xdr:colOff>28575</xdr:colOff>
      <xdr:row>95</xdr:row>
      <xdr:rowOff>166185</xdr:rowOff>
    </xdr:to>
    <xdr:cxnSp macro="">
      <xdr:nvCxnSpPr>
        <xdr:cNvPr id="470" name="直線コネクタ 469"/>
        <xdr:cNvCxnSpPr/>
      </xdr:nvCxnSpPr>
      <xdr:spPr>
        <a:xfrm flipV="1">
          <a:off x="8750300" y="16379151"/>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99188</xdr:rowOff>
    </xdr:from>
    <xdr:to>
      <xdr:col>14</xdr:col>
      <xdr:colOff>79375</xdr:colOff>
      <xdr:row>97</xdr:row>
      <xdr:rowOff>29338</xdr:rowOff>
    </xdr:to>
    <xdr:sp macro="" textlink="">
      <xdr:nvSpPr>
        <xdr:cNvPr id="471" name="フローチャート : 判断 470"/>
        <xdr:cNvSpPr/>
      </xdr:nvSpPr>
      <xdr:spPr>
        <a:xfrm>
          <a:off x="9588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20465</xdr:rowOff>
    </xdr:from>
    <xdr:ext cx="534377" cy="259045"/>
    <xdr:sp macro="" textlink="">
      <xdr:nvSpPr>
        <xdr:cNvPr id="472" name="テキスト ボックス 471"/>
        <xdr:cNvSpPr txBox="1"/>
      </xdr:nvSpPr>
      <xdr:spPr>
        <a:xfrm>
          <a:off x="9372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3" name="フローチャート : 判断 472"/>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104066</xdr:rowOff>
    </xdr:from>
    <xdr:ext cx="534377" cy="259045"/>
    <xdr:sp macro="" textlink="">
      <xdr:nvSpPr>
        <xdr:cNvPr id="474" name="テキスト ボックス 473"/>
        <xdr:cNvSpPr txBox="1"/>
      </xdr:nvSpPr>
      <xdr:spPr>
        <a:xfrm>
          <a:off x="8483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44355</xdr:rowOff>
    </xdr:from>
    <xdr:to>
      <xdr:col>15</xdr:col>
      <xdr:colOff>231775</xdr:colOff>
      <xdr:row>93</xdr:row>
      <xdr:rowOff>145955</xdr:rowOff>
    </xdr:to>
    <xdr:sp macro="" textlink="">
      <xdr:nvSpPr>
        <xdr:cNvPr id="480" name="円/楕円 479"/>
        <xdr:cNvSpPr/>
      </xdr:nvSpPr>
      <xdr:spPr>
        <a:xfrm>
          <a:off x="10426700" y="159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67232</xdr:rowOff>
    </xdr:from>
    <xdr:ext cx="534377" cy="259045"/>
    <xdr:sp macro="" textlink="">
      <xdr:nvSpPr>
        <xdr:cNvPr id="481" name="普通建設事業費 （ うち更新整備　）該当値テキスト"/>
        <xdr:cNvSpPr txBox="1"/>
      </xdr:nvSpPr>
      <xdr:spPr>
        <a:xfrm>
          <a:off x="10528300" y="15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63,228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40601</xdr:rowOff>
    </xdr:from>
    <xdr:to>
      <xdr:col>14</xdr:col>
      <xdr:colOff>79375</xdr:colOff>
      <xdr:row>95</xdr:row>
      <xdr:rowOff>142201</xdr:rowOff>
    </xdr:to>
    <xdr:sp macro="" textlink="">
      <xdr:nvSpPr>
        <xdr:cNvPr id="482" name="円/楕円 481"/>
        <xdr:cNvSpPr/>
      </xdr:nvSpPr>
      <xdr:spPr>
        <a:xfrm>
          <a:off x="9588500" y="163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158728</xdr:rowOff>
    </xdr:from>
    <xdr:ext cx="534377" cy="259045"/>
    <xdr:sp macro="" textlink="">
      <xdr:nvSpPr>
        <xdr:cNvPr id="483" name="テキスト ボックス 482"/>
        <xdr:cNvSpPr txBox="1"/>
      </xdr:nvSpPr>
      <xdr:spPr>
        <a:xfrm>
          <a:off x="9372111" y="161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115385</xdr:rowOff>
    </xdr:from>
    <xdr:to>
      <xdr:col>12</xdr:col>
      <xdr:colOff>561975</xdr:colOff>
      <xdr:row>96</xdr:row>
      <xdr:rowOff>45535</xdr:rowOff>
    </xdr:to>
    <xdr:sp macro="" textlink="">
      <xdr:nvSpPr>
        <xdr:cNvPr id="484" name="円/楕円 483"/>
        <xdr:cNvSpPr/>
      </xdr:nvSpPr>
      <xdr:spPr>
        <a:xfrm>
          <a:off x="8699500" y="16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62062</xdr:rowOff>
    </xdr:from>
    <xdr:ext cx="534377" cy="259045"/>
    <xdr:sp macro="" textlink="">
      <xdr:nvSpPr>
        <xdr:cNvPr id="485" name="テキスト ボックス 484"/>
        <xdr:cNvSpPr txBox="1"/>
      </xdr:nvSpPr>
      <xdr:spPr>
        <a:xfrm>
          <a:off x="8483111" y="1617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7" name="直線コネクタ 506"/>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8"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10"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11" name="直線コネクタ 510"/>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139652</xdr:rowOff>
    </xdr:from>
    <xdr:to>
      <xdr:col>23</xdr:col>
      <xdr:colOff>517525</xdr:colOff>
      <xdr:row>38</xdr:row>
      <xdr:rowOff>139684</xdr:rowOff>
    </xdr:to>
    <xdr:cxnSp macro="">
      <xdr:nvCxnSpPr>
        <xdr:cNvPr id="512" name="直線コネクタ 511"/>
        <xdr:cNvCxnSpPr/>
      </xdr:nvCxnSpPr>
      <xdr:spPr>
        <a:xfrm>
          <a:off x="15481300" y="6654752"/>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3"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4" name="フローチャート : 判断 513"/>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136438</xdr:rowOff>
    </xdr:from>
    <xdr:to>
      <xdr:col>22</xdr:col>
      <xdr:colOff>365125</xdr:colOff>
      <xdr:row>38</xdr:row>
      <xdr:rowOff>139652</xdr:rowOff>
    </xdr:to>
    <xdr:cxnSp macro="">
      <xdr:nvCxnSpPr>
        <xdr:cNvPr id="515" name="直線コネクタ 514"/>
        <xdr:cNvCxnSpPr/>
      </xdr:nvCxnSpPr>
      <xdr:spPr>
        <a:xfrm>
          <a:off x="14592300" y="6651538"/>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82228</xdr:rowOff>
    </xdr:from>
    <xdr:to>
      <xdr:col>22</xdr:col>
      <xdr:colOff>415925</xdr:colOff>
      <xdr:row>39</xdr:row>
      <xdr:rowOff>12378</xdr:rowOff>
    </xdr:to>
    <xdr:sp macro="" textlink="">
      <xdr:nvSpPr>
        <xdr:cNvPr id="516" name="フローチャート : 判断 515"/>
        <xdr:cNvSpPr/>
      </xdr:nvSpPr>
      <xdr:spPr>
        <a:xfrm>
          <a:off x="15430500" y="65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28904</xdr:rowOff>
    </xdr:from>
    <xdr:ext cx="469744" cy="259045"/>
    <xdr:sp macro="" textlink="">
      <xdr:nvSpPr>
        <xdr:cNvPr id="517" name="テキスト ボックス 516"/>
        <xdr:cNvSpPr txBox="1"/>
      </xdr:nvSpPr>
      <xdr:spPr>
        <a:xfrm>
          <a:off x="15246427" y="637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131701</xdr:rowOff>
    </xdr:from>
    <xdr:to>
      <xdr:col>21</xdr:col>
      <xdr:colOff>161925</xdr:colOff>
      <xdr:row>38</xdr:row>
      <xdr:rowOff>136438</xdr:rowOff>
    </xdr:to>
    <xdr:cxnSp macro="">
      <xdr:nvCxnSpPr>
        <xdr:cNvPr id="518" name="直線コネクタ 517"/>
        <xdr:cNvCxnSpPr/>
      </xdr:nvCxnSpPr>
      <xdr:spPr>
        <a:xfrm>
          <a:off x="13703300" y="6646801"/>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9" name="フローチャート : 判断 518"/>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20" name="テキスト ボックス 519"/>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131701</xdr:rowOff>
    </xdr:from>
    <xdr:to>
      <xdr:col>19</xdr:col>
      <xdr:colOff>644525</xdr:colOff>
      <xdr:row>38</xdr:row>
      <xdr:rowOff>134145</xdr:rowOff>
    </xdr:to>
    <xdr:cxnSp macro="">
      <xdr:nvCxnSpPr>
        <xdr:cNvPr id="521" name="直線コネクタ 520"/>
        <xdr:cNvCxnSpPr/>
      </xdr:nvCxnSpPr>
      <xdr:spPr>
        <a:xfrm flipV="1">
          <a:off x="12814300" y="6646801"/>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2" name="フローチャート : 判断 521"/>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3" name="テキスト ボックス 522"/>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4" name="フローチャート : 判断 523"/>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5" name="テキスト ボックス 524"/>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88884</xdr:rowOff>
    </xdr:from>
    <xdr:to>
      <xdr:col>23</xdr:col>
      <xdr:colOff>568325</xdr:colOff>
      <xdr:row>39</xdr:row>
      <xdr:rowOff>19034</xdr:rowOff>
    </xdr:to>
    <xdr:sp macro="" textlink="">
      <xdr:nvSpPr>
        <xdr:cNvPr id="531" name="円/楕円 530"/>
        <xdr:cNvSpPr/>
      </xdr:nvSpPr>
      <xdr:spPr>
        <a:xfrm>
          <a:off x="16268700" y="66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249299" cy="259045"/>
    <xdr:sp macro="" textlink="">
      <xdr:nvSpPr>
        <xdr:cNvPr id="532" name="災害復旧事業費該当値テキスト"/>
        <xdr:cNvSpPr txBox="1"/>
      </xdr:nvSpPr>
      <xdr:spPr>
        <a:xfrm>
          <a:off x="16370300" y="6577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88852</xdr:rowOff>
    </xdr:from>
    <xdr:to>
      <xdr:col>22</xdr:col>
      <xdr:colOff>415925</xdr:colOff>
      <xdr:row>39</xdr:row>
      <xdr:rowOff>19002</xdr:rowOff>
    </xdr:to>
    <xdr:sp macro="" textlink="">
      <xdr:nvSpPr>
        <xdr:cNvPr id="533" name="円/楕円 532"/>
        <xdr:cNvSpPr/>
      </xdr:nvSpPr>
      <xdr:spPr>
        <a:xfrm>
          <a:off x="15430500" y="660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10129</xdr:rowOff>
    </xdr:from>
    <xdr:ext cx="313932" cy="259045"/>
    <xdr:sp macro="" textlink="">
      <xdr:nvSpPr>
        <xdr:cNvPr id="534" name="テキスト ボックス 533"/>
        <xdr:cNvSpPr txBox="1"/>
      </xdr:nvSpPr>
      <xdr:spPr>
        <a:xfrm>
          <a:off x="15324333" y="6696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85638</xdr:rowOff>
    </xdr:from>
    <xdr:to>
      <xdr:col>21</xdr:col>
      <xdr:colOff>212725</xdr:colOff>
      <xdr:row>39</xdr:row>
      <xdr:rowOff>15788</xdr:rowOff>
    </xdr:to>
    <xdr:sp macro="" textlink="">
      <xdr:nvSpPr>
        <xdr:cNvPr id="535" name="円/楕円 534"/>
        <xdr:cNvSpPr/>
      </xdr:nvSpPr>
      <xdr:spPr>
        <a:xfrm>
          <a:off x="14541500" y="66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6915</xdr:rowOff>
    </xdr:from>
    <xdr:ext cx="469744" cy="259045"/>
    <xdr:sp macro="" textlink="">
      <xdr:nvSpPr>
        <xdr:cNvPr id="536" name="テキスト ボックス 535"/>
        <xdr:cNvSpPr txBox="1"/>
      </xdr:nvSpPr>
      <xdr:spPr>
        <a:xfrm>
          <a:off x="14357427" y="66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80901</xdr:rowOff>
    </xdr:from>
    <xdr:to>
      <xdr:col>20</xdr:col>
      <xdr:colOff>9525</xdr:colOff>
      <xdr:row>39</xdr:row>
      <xdr:rowOff>11051</xdr:rowOff>
    </xdr:to>
    <xdr:sp macro="" textlink="">
      <xdr:nvSpPr>
        <xdr:cNvPr id="537" name="円/楕円 536"/>
        <xdr:cNvSpPr/>
      </xdr:nvSpPr>
      <xdr:spPr>
        <a:xfrm>
          <a:off x="13652500" y="65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2178</xdr:rowOff>
    </xdr:from>
    <xdr:ext cx="469744" cy="259045"/>
    <xdr:sp macro="" textlink="">
      <xdr:nvSpPr>
        <xdr:cNvPr id="538" name="テキスト ボックス 537"/>
        <xdr:cNvSpPr txBox="1"/>
      </xdr:nvSpPr>
      <xdr:spPr>
        <a:xfrm>
          <a:off x="13468427" y="668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83345</xdr:rowOff>
    </xdr:from>
    <xdr:to>
      <xdr:col>18</xdr:col>
      <xdr:colOff>492125</xdr:colOff>
      <xdr:row>39</xdr:row>
      <xdr:rowOff>13495</xdr:rowOff>
    </xdr:to>
    <xdr:sp macro="" textlink="">
      <xdr:nvSpPr>
        <xdr:cNvPr id="539" name="円/楕円 538"/>
        <xdr:cNvSpPr/>
      </xdr:nvSpPr>
      <xdr:spPr>
        <a:xfrm>
          <a:off x="12763500" y="65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4622</xdr:rowOff>
    </xdr:from>
    <xdr:ext cx="469744" cy="259045"/>
    <xdr:sp macro="" textlink="">
      <xdr:nvSpPr>
        <xdr:cNvPr id="540" name="テキスト ボックス 539"/>
        <xdr:cNvSpPr txBox="1"/>
      </xdr:nvSpPr>
      <xdr:spPr>
        <a:xfrm>
          <a:off x="12579427" y="669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フローチャート :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5" name="フローチャート :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6" name="テキスト ボックス 56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8" name="フローチャート :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9" name="テキスト ボックス 56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1" name="フローチャート :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2" name="テキスト ボックス 57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フローチャート :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4" name="テキスト ボックス 57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80" name="円/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2" name="円/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3" name="テキスト ボックス 58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4" name="円/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5" name="テキスト ボックス 58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6" name="円/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7" name="テキスト ボックス 58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8" name="円/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9" name="テキスト ボックス 58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5" name="テキスト ボックス 60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7" name="テキスト ボックス 60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3" name="直線コネクタ 612"/>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4"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5" name="直線コネクタ 614"/>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6"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7" name="直線コネクタ 616"/>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66459</xdr:rowOff>
    </xdr:from>
    <xdr:to>
      <xdr:col>23</xdr:col>
      <xdr:colOff>517525</xdr:colOff>
      <xdr:row>75</xdr:row>
      <xdr:rowOff>69532</xdr:rowOff>
    </xdr:to>
    <xdr:cxnSp macro="">
      <xdr:nvCxnSpPr>
        <xdr:cNvPr id="618" name="直線コネクタ 617"/>
        <xdr:cNvCxnSpPr/>
      </xdr:nvCxnSpPr>
      <xdr:spPr>
        <a:xfrm>
          <a:off x="15481300" y="12925209"/>
          <a:ext cx="8382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9"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20" name="フローチャート : 判断 619"/>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4090</xdr:rowOff>
    </xdr:from>
    <xdr:to>
      <xdr:col>22</xdr:col>
      <xdr:colOff>365125</xdr:colOff>
      <xdr:row>75</xdr:row>
      <xdr:rowOff>66459</xdr:rowOff>
    </xdr:to>
    <xdr:cxnSp macro="">
      <xdr:nvCxnSpPr>
        <xdr:cNvPr id="621" name="直線コネクタ 620"/>
        <xdr:cNvCxnSpPr/>
      </xdr:nvCxnSpPr>
      <xdr:spPr>
        <a:xfrm>
          <a:off x="14592300" y="12862840"/>
          <a:ext cx="889000" cy="6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150990</xdr:rowOff>
    </xdr:from>
    <xdr:to>
      <xdr:col>22</xdr:col>
      <xdr:colOff>415925</xdr:colOff>
      <xdr:row>75</xdr:row>
      <xdr:rowOff>81140</xdr:rowOff>
    </xdr:to>
    <xdr:sp macro="" textlink="">
      <xdr:nvSpPr>
        <xdr:cNvPr id="622" name="フローチャート : 判断 621"/>
        <xdr:cNvSpPr/>
      </xdr:nvSpPr>
      <xdr:spPr>
        <a:xfrm>
          <a:off x="15430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97667</xdr:rowOff>
    </xdr:from>
    <xdr:ext cx="534377" cy="259045"/>
    <xdr:sp macro="" textlink="">
      <xdr:nvSpPr>
        <xdr:cNvPr id="623" name="テキスト ボックス 622"/>
        <xdr:cNvSpPr txBox="1"/>
      </xdr:nvSpPr>
      <xdr:spPr>
        <a:xfrm>
          <a:off x="15214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149263</xdr:rowOff>
    </xdr:from>
    <xdr:to>
      <xdr:col>21</xdr:col>
      <xdr:colOff>161925</xdr:colOff>
      <xdr:row>75</xdr:row>
      <xdr:rowOff>4090</xdr:rowOff>
    </xdr:to>
    <xdr:cxnSp macro="">
      <xdr:nvCxnSpPr>
        <xdr:cNvPr id="624" name="直線コネクタ 623"/>
        <xdr:cNvCxnSpPr/>
      </xdr:nvCxnSpPr>
      <xdr:spPr>
        <a:xfrm>
          <a:off x="13703300" y="12836563"/>
          <a:ext cx="889000" cy="2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5" name="フローチャート : 判断 624"/>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148150</xdr:rowOff>
    </xdr:from>
    <xdr:ext cx="534377" cy="259045"/>
    <xdr:sp macro="" textlink="">
      <xdr:nvSpPr>
        <xdr:cNvPr id="626" name="テキスト ボックス 625"/>
        <xdr:cNvSpPr txBox="1"/>
      </xdr:nvSpPr>
      <xdr:spPr>
        <a:xfrm>
          <a:off x="14325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149263</xdr:rowOff>
    </xdr:from>
    <xdr:to>
      <xdr:col>19</xdr:col>
      <xdr:colOff>644525</xdr:colOff>
      <xdr:row>75</xdr:row>
      <xdr:rowOff>15227</xdr:rowOff>
    </xdr:to>
    <xdr:cxnSp macro="">
      <xdr:nvCxnSpPr>
        <xdr:cNvPr id="627" name="直線コネクタ 626"/>
        <xdr:cNvCxnSpPr/>
      </xdr:nvCxnSpPr>
      <xdr:spPr>
        <a:xfrm flipV="1">
          <a:off x="12814300" y="12836563"/>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8" name="フローチャート : 判断 627"/>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155376</xdr:rowOff>
    </xdr:from>
    <xdr:ext cx="534377" cy="259045"/>
    <xdr:sp macro="" textlink="">
      <xdr:nvSpPr>
        <xdr:cNvPr id="629" name="テキスト ボックス 628"/>
        <xdr:cNvSpPr txBox="1"/>
      </xdr:nvSpPr>
      <xdr:spPr>
        <a:xfrm>
          <a:off x="13436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30" name="フローチャート : 判断 629"/>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31" name="テキスト ボックス 630"/>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18732</xdr:rowOff>
    </xdr:from>
    <xdr:to>
      <xdr:col>23</xdr:col>
      <xdr:colOff>568325</xdr:colOff>
      <xdr:row>75</xdr:row>
      <xdr:rowOff>120332</xdr:rowOff>
    </xdr:to>
    <xdr:sp macro="" textlink="">
      <xdr:nvSpPr>
        <xdr:cNvPr id="637" name="円/楕円 636"/>
        <xdr:cNvSpPr/>
      </xdr:nvSpPr>
      <xdr:spPr>
        <a:xfrm>
          <a:off x="16268700" y="128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168609</xdr:rowOff>
    </xdr:from>
    <xdr:ext cx="534377" cy="259045"/>
    <xdr:sp macro="" textlink="">
      <xdr:nvSpPr>
        <xdr:cNvPr id="638" name="公債費該当値テキスト"/>
        <xdr:cNvSpPr txBox="1"/>
      </xdr:nvSpPr>
      <xdr:spPr>
        <a:xfrm>
          <a:off x="16370300" y="128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52,025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15659</xdr:rowOff>
    </xdr:from>
    <xdr:to>
      <xdr:col>22</xdr:col>
      <xdr:colOff>415925</xdr:colOff>
      <xdr:row>75</xdr:row>
      <xdr:rowOff>117259</xdr:rowOff>
    </xdr:to>
    <xdr:sp macro="" textlink="">
      <xdr:nvSpPr>
        <xdr:cNvPr id="639" name="円/楕円 638"/>
        <xdr:cNvSpPr/>
      </xdr:nvSpPr>
      <xdr:spPr>
        <a:xfrm>
          <a:off x="15430500" y="128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108386</xdr:rowOff>
    </xdr:from>
    <xdr:ext cx="534377" cy="259045"/>
    <xdr:sp macro="" textlink="">
      <xdr:nvSpPr>
        <xdr:cNvPr id="640" name="テキスト ボックス 639"/>
        <xdr:cNvSpPr txBox="1"/>
      </xdr:nvSpPr>
      <xdr:spPr>
        <a:xfrm>
          <a:off x="15214111" y="1296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124740</xdr:rowOff>
    </xdr:from>
    <xdr:to>
      <xdr:col>21</xdr:col>
      <xdr:colOff>212725</xdr:colOff>
      <xdr:row>75</xdr:row>
      <xdr:rowOff>54890</xdr:rowOff>
    </xdr:to>
    <xdr:sp macro="" textlink="">
      <xdr:nvSpPr>
        <xdr:cNvPr id="641" name="円/楕円 640"/>
        <xdr:cNvSpPr/>
      </xdr:nvSpPr>
      <xdr:spPr>
        <a:xfrm>
          <a:off x="14541500" y="128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46017</xdr:rowOff>
    </xdr:from>
    <xdr:ext cx="534377" cy="259045"/>
    <xdr:sp macro="" textlink="">
      <xdr:nvSpPr>
        <xdr:cNvPr id="642" name="テキスト ボックス 641"/>
        <xdr:cNvSpPr txBox="1"/>
      </xdr:nvSpPr>
      <xdr:spPr>
        <a:xfrm>
          <a:off x="14325111" y="129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98463</xdr:rowOff>
    </xdr:from>
    <xdr:to>
      <xdr:col>20</xdr:col>
      <xdr:colOff>9525</xdr:colOff>
      <xdr:row>75</xdr:row>
      <xdr:rowOff>28613</xdr:rowOff>
    </xdr:to>
    <xdr:sp macro="" textlink="">
      <xdr:nvSpPr>
        <xdr:cNvPr id="643" name="円/楕円 642"/>
        <xdr:cNvSpPr/>
      </xdr:nvSpPr>
      <xdr:spPr>
        <a:xfrm>
          <a:off x="13652500" y="127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19740</xdr:rowOff>
    </xdr:from>
    <xdr:ext cx="534377" cy="259045"/>
    <xdr:sp macro="" textlink="">
      <xdr:nvSpPr>
        <xdr:cNvPr id="644" name="テキスト ボックス 643"/>
        <xdr:cNvSpPr txBox="1"/>
      </xdr:nvSpPr>
      <xdr:spPr>
        <a:xfrm>
          <a:off x="13436111" y="128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135877</xdr:rowOff>
    </xdr:from>
    <xdr:to>
      <xdr:col>18</xdr:col>
      <xdr:colOff>492125</xdr:colOff>
      <xdr:row>75</xdr:row>
      <xdr:rowOff>66027</xdr:rowOff>
    </xdr:to>
    <xdr:sp macro="" textlink="">
      <xdr:nvSpPr>
        <xdr:cNvPr id="645" name="円/楕円 644"/>
        <xdr:cNvSpPr/>
      </xdr:nvSpPr>
      <xdr:spPr>
        <a:xfrm>
          <a:off x="12763500" y="128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57154</xdr:rowOff>
    </xdr:from>
    <xdr:ext cx="534377" cy="259045"/>
    <xdr:sp macro="" textlink="">
      <xdr:nvSpPr>
        <xdr:cNvPr id="646" name="テキスト ボックス 645"/>
        <xdr:cNvSpPr txBox="1"/>
      </xdr:nvSpPr>
      <xdr:spPr>
        <a:xfrm>
          <a:off x="12547111" y="129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6" name="テキスト ボックス 66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70" name="直線コネクタ 669"/>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71"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2" name="直線コネクタ 671"/>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3"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4" name="直線コネクタ 673"/>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31614</xdr:rowOff>
    </xdr:from>
    <xdr:to>
      <xdr:col>23</xdr:col>
      <xdr:colOff>517525</xdr:colOff>
      <xdr:row>99</xdr:row>
      <xdr:rowOff>32635</xdr:rowOff>
    </xdr:to>
    <xdr:cxnSp macro="">
      <xdr:nvCxnSpPr>
        <xdr:cNvPr id="675" name="直線コネクタ 674"/>
        <xdr:cNvCxnSpPr/>
      </xdr:nvCxnSpPr>
      <xdr:spPr>
        <a:xfrm>
          <a:off x="15481300" y="17005164"/>
          <a:ext cx="8382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6"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7" name="フローチャート : 判断 676"/>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31614</xdr:rowOff>
    </xdr:from>
    <xdr:to>
      <xdr:col>22</xdr:col>
      <xdr:colOff>365125</xdr:colOff>
      <xdr:row>99</xdr:row>
      <xdr:rowOff>38819</xdr:rowOff>
    </xdr:to>
    <xdr:cxnSp macro="">
      <xdr:nvCxnSpPr>
        <xdr:cNvPr id="678" name="直線コネクタ 677"/>
        <xdr:cNvCxnSpPr/>
      </xdr:nvCxnSpPr>
      <xdr:spPr>
        <a:xfrm flipV="1">
          <a:off x="14592300" y="17005164"/>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147247</xdr:rowOff>
    </xdr:from>
    <xdr:to>
      <xdr:col>22</xdr:col>
      <xdr:colOff>415925</xdr:colOff>
      <xdr:row>99</xdr:row>
      <xdr:rowOff>77397</xdr:rowOff>
    </xdr:to>
    <xdr:sp macro="" textlink="">
      <xdr:nvSpPr>
        <xdr:cNvPr id="679" name="フローチャート : 判断 678"/>
        <xdr:cNvSpPr/>
      </xdr:nvSpPr>
      <xdr:spPr>
        <a:xfrm>
          <a:off x="15430500" y="1694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93924</xdr:rowOff>
    </xdr:from>
    <xdr:ext cx="534377" cy="259045"/>
    <xdr:sp macro="" textlink="">
      <xdr:nvSpPr>
        <xdr:cNvPr id="680" name="テキスト ボックス 679"/>
        <xdr:cNvSpPr txBox="1"/>
      </xdr:nvSpPr>
      <xdr:spPr>
        <a:xfrm>
          <a:off x="15214111" y="167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29947</xdr:rowOff>
    </xdr:from>
    <xdr:to>
      <xdr:col>21</xdr:col>
      <xdr:colOff>161925</xdr:colOff>
      <xdr:row>99</xdr:row>
      <xdr:rowOff>38819</xdr:rowOff>
    </xdr:to>
    <xdr:cxnSp macro="">
      <xdr:nvCxnSpPr>
        <xdr:cNvPr id="681" name="直線コネクタ 680"/>
        <xdr:cNvCxnSpPr/>
      </xdr:nvCxnSpPr>
      <xdr:spPr>
        <a:xfrm>
          <a:off x="13703300" y="17003497"/>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2" name="フローチャート : 判断 681"/>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83" name="テキスト ボックス 682"/>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10072</xdr:rowOff>
    </xdr:from>
    <xdr:to>
      <xdr:col>19</xdr:col>
      <xdr:colOff>644525</xdr:colOff>
      <xdr:row>99</xdr:row>
      <xdr:rowOff>29947</xdr:rowOff>
    </xdr:to>
    <xdr:cxnSp macro="">
      <xdr:nvCxnSpPr>
        <xdr:cNvPr id="684" name="直線コネクタ 683"/>
        <xdr:cNvCxnSpPr/>
      </xdr:nvCxnSpPr>
      <xdr:spPr>
        <a:xfrm>
          <a:off x="12814300" y="16983622"/>
          <a:ext cx="889000" cy="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5" name="フローチャート : 判断 684"/>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82686</xdr:rowOff>
    </xdr:from>
    <xdr:ext cx="534377" cy="259045"/>
    <xdr:sp macro="" textlink="">
      <xdr:nvSpPr>
        <xdr:cNvPr id="686" name="テキスト ボックス 685"/>
        <xdr:cNvSpPr txBox="1"/>
      </xdr:nvSpPr>
      <xdr:spPr>
        <a:xfrm>
          <a:off x="13436111" y="167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7" name="フローチャート : 判断 686"/>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8" name="テキスト ボックス 687"/>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153285</xdr:rowOff>
    </xdr:from>
    <xdr:to>
      <xdr:col>23</xdr:col>
      <xdr:colOff>568325</xdr:colOff>
      <xdr:row>99</xdr:row>
      <xdr:rowOff>83435</xdr:rowOff>
    </xdr:to>
    <xdr:sp macro="" textlink="">
      <xdr:nvSpPr>
        <xdr:cNvPr id="694" name="円/楕円 693"/>
        <xdr:cNvSpPr/>
      </xdr:nvSpPr>
      <xdr:spPr>
        <a:xfrm>
          <a:off x="16268700" y="169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469744" cy="259045"/>
    <xdr:sp macro="" textlink="">
      <xdr:nvSpPr>
        <xdr:cNvPr id="695" name="積立金該当値テキスト"/>
        <xdr:cNvSpPr txBox="1"/>
      </xdr:nvSpPr>
      <xdr:spPr>
        <a:xfrm>
          <a:off x="16370300" y="1691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152264</xdr:rowOff>
    </xdr:from>
    <xdr:to>
      <xdr:col>22</xdr:col>
      <xdr:colOff>415925</xdr:colOff>
      <xdr:row>99</xdr:row>
      <xdr:rowOff>82414</xdr:rowOff>
    </xdr:to>
    <xdr:sp macro="" textlink="">
      <xdr:nvSpPr>
        <xdr:cNvPr id="696" name="円/楕円 695"/>
        <xdr:cNvSpPr/>
      </xdr:nvSpPr>
      <xdr:spPr>
        <a:xfrm>
          <a:off x="15430500" y="169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73541</xdr:rowOff>
    </xdr:from>
    <xdr:ext cx="534377" cy="259045"/>
    <xdr:sp macro="" textlink="">
      <xdr:nvSpPr>
        <xdr:cNvPr id="697" name="テキスト ボックス 696"/>
        <xdr:cNvSpPr txBox="1"/>
      </xdr:nvSpPr>
      <xdr:spPr>
        <a:xfrm>
          <a:off x="15214111" y="1704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159469</xdr:rowOff>
    </xdr:from>
    <xdr:to>
      <xdr:col>21</xdr:col>
      <xdr:colOff>212725</xdr:colOff>
      <xdr:row>99</xdr:row>
      <xdr:rowOff>89619</xdr:rowOff>
    </xdr:to>
    <xdr:sp macro="" textlink="">
      <xdr:nvSpPr>
        <xdr:cNvPr id="698" name="円/楕円 697"/>
        <xdr:cNvSpPr/>
      </xdr:nvSpPr>
      <xdr:spPr>
        <a:xfrm>
          <a:off x="14541500" y="169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80746</xdr:rowOff>
    </xdr:from>
    <xdr:ext cx="469744" cy="259045"/>
    <xdr:sp macro="" textlink="">
      <xdr:nvSpPr>
        <xdr:cNvPr id="699" name="テキスト ボックス 698"/>
        <xdr:cNvSpPr txBox="1"/>
      </xdr:nvSpPr>
      <xdr:spPr>
        <a:xfrm>
          <a:off x="14357427" y="1705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150597</xdr:rowOff>
    </xdr:from>
    <xdr:to>
      <xdr:col>20</xdr:col>
      <xdr:colOff>9525</xdr:colOff>
      <xdr:row>99</xdr:row>
      <xdr:rowOff>80747</xdr:rowOff>
    </xdr:to>
    <xdr:sp macro="" textlink="">
      <xdr:nvSpPr>
        <xdr:cNvPr id="700" name="円/楕円 699"/>
        <xdr:cNvSpPr/>
      </xdr:nvSpPr>
      <xdr:spPr>
        <a:xfrm>
          <a:off x="13652500" y="169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71874</xdr:rowOff>
    </xdr:from>
    <xdr:ext cx="534377" cy="259045"/>
    <xdr:sp macro="" textlink="">
      <xdr:nvSpPr>
        <xdr:cNvPr id="701" name="テキスト ボックス 700"/>
        <xdr:cNvSpPr txBox="1"/>
      </xdr:nvSpPr>
      <xdr:spPr>
        <a:xfrm>
          <a:off x="13436111" y="170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130722</xdr:rowOff>
    </xdr:from>
    <xdr:to>
      <xdr:col>18</xdr:col>
      <xdr:colOff>492125</xdr:colOff>
      <xdr:row>99</xdr:row>
      <xdr:rowOff>60872</xdr:rowOff>
    </xdr:to>
    <xdr:sp macro="" textlink="">
      <xdr:nvSpPr>
        <xdr:cNvPr id="702" name="円/楕円 701"/>
        <xdr:cNvSpPr/>
      </xdr:nvSpPr>
      <xdr:spPr>
        <a:xfrm>
          <a:off x="12763500" y="169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51999</xdr:rowOff>
    </xdr:from>
    <xdr:ext cx="534377" cy="259045"/>
    <xdr:sp macro="" textlink="">
      <xdr:nvSpPr>
        <xdr:cNvPr id="703" name="テキスト ボックス 702"/>
        <xdr:cNvSpPr txBox="1"/>
      </xdr:nvSpPr>
      <xdr:spPr>
        <a:xfrm>
          <a:off x="12547111" y="1702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5" name="直線コネクタ 724"/>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8"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9" name="直線コネクタ 728"/>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164206</xdr:rowOff>
    </xdr:from>
    <xdr:to>
      <xdr:col>32</xdr:col>
      <xdr:colOff>187325</xdr:colOff>
      <xdr:row>38</xdr:row>
      <xdr:rowOff>137917</xdr:rowOff>
    </xdr:to>
    <xdr:cxnSp macro="">
      <xdr:nvCxnSpPr>
        <xdr:cNvPr id="730" name="直線コネクタ 729"/>
        <xdr:cNvCxnSpPr/>
      </xdr:nvCxnSpPr>
      <xdr:spPr>
        <a:xfrm flipV="1">
          <a:off x="21323300" y="6507856"/>
          <a:ext cx="8382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31"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2" name="フローチャート : 判断 731"/>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50043</xdr:rowOff>
    </xdr:from>
    <xdr:to>
      <xdr:col>31</xdr:col>
      <xdr:colOff>34925</xdr:colOff>
      <xdr:row>38</xdr:row>
      <xdr:rowOff>137917</xdr:rowOff>
    </xdr:to>
    <xdr:cxnSp macro="">
      <xdr:nvCxnSpPr>
        <xdr:cNvPr id="733" name="直線コネクタ 732"/>
        <xdr:cNvCxnSpPr/>
      </xdr:nvCxnSpPr>
      <xdr:spPr>
        <a:xfrm>
          <a:off x="20434300" y="6565143"/>
          <a:ext cx="8890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50043</xdr:rowOff>
    </xdr:from>
    <xdr:to>
      <xdr:col>29</xdr:col>
      <xdr:colOff>517525</xdr:colOff>
      <xdr:row>38</xdr:row>
      <xdr:rowOff>57770</xdr:rowOff>
    </xdr:to>
    <xdr:cxnSp macro="">
      <xdr:nvCxnSpPr>
        <xdr:cNvPr id="736" name="直線コネクタ 735"/>
        <xdr:cNvCxnSpPr/>
      </xdr:nvCxnSpPr>
      <xdr:spPr>
        <a:xfrm flipV="1">
          <a:off x="19545300" y="6565143"/>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7" name="フローチャート : 判断 73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8" name="テキスト ボックス 737"/>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57496</xdr:rowOff>
    </xdr:from>
    <xdr:to>
      <xdr:col>28</xdr:col>
      <xdr:colOff>314325</xdr:colOff>
      <xdr:row>38</xdr:row>
      <xdr:rowOff>57770</xdr:rowOff>
    </xdr:to>
    <xdr:cxnSp macro="">
      <xdr:nvCxnSpPr>
        <xdr:cNvPr id="739" name="直線コネクタ 738"/>
        <xdr:cNvCxnSpPr/>
      </xdr:nvCxnSpPr>
      <xdr:spPr>
        <a:xfrm>
          <a:off x="18656300" y="657259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40" name="フローチャート : 判断 73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41" name="テキスト ボックス 74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2" name="フローチャート : 判断 74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43" name="テキスト ボックス 742"/>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113406</xdr:rowOff>
    </xdr:from>
    <xdr:to>
      <xdr:col>32</xdr:col>
      <xdr:colOff>238125</xdr:colOff>
      <xdr:row>38</xdr:row>
      <xdr:rowOff>43555</xdr:rowOff>
    </xdr:to>
    <xdr:sp macro="" textlink="">
      <xdr:nvSpPr>
        <xdr:cNvPr id="749" name="円/楕円 748"/>
        <xdr:cNvSpPr/>
      </xdr:nvSpPr>
      <xdr:spPr>
        <a:xfrm>
          <a:off x="22110700" y="6457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91833</xdr:rowOff>
    </xdr:from>
    <xdr:ext cx="469744" cy="259045"/>
    <xdr:sp macro="" textlink="">
      <xdr:nvSpPr>
        <xdr:cNvPr id="750" name="投資及び出資金該当値テキスト"/>
        <xdr:cNvSpPr txBox="1"/>
      </xdr:nvSpPr>
      <xdr:spPr>
        <a:xfrm>
          <a:off x="22212300" y="643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87117</xdr:rowOff>
    </xdr:from>
    <xdr:to>
      <xdr:col>31</xdr:col>
      <xdr:colOff>85725</xdr:colOff>
      <xdr:row>39</xdr:row>
      <xdr:rowOff>17267</xdr:rowOff>
    </xdr:to>
    <xdr:sp macro="" textlink="">
      <xdr:nvSpPr>
        <xdr:cNvPr id="751" name="円/楕円 750"/>
        <xdr:cNvSpPr/>
      </xdr:nvSpPr>
      <xdr:spPr>
        <a:xfrm>
          <a:off x="21272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8394</xdr:rowOff>
    </xdr:from>
    <xdr:ext cx="313932" cy="259045"/>
    <xdr:sp macro="" textlink="">
      <xdr:nvSpPr>
        <xdr:cNvPr id="752" name="テキスト ボックス 751"/>
        <xdr:cNvSpPr txBox="1"/>
      </xdr:nvSpPr>
      <xdr:spPr>
        <a:xfrm>
          <a:off x="21166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170693</xdr:rowOff>
    </xdr:from>
    <xdr:to>
      <xdr:col>29</xdr:col>
      <xdr:colOff>568325</xdr:colOff>
      <xdr:row>38</xdr:row>
      <xdr:rowOff>100843</xdr:rowOff>
    </xdr:to>
    <xdr:sp macro="" textlink="">
      <xdr:nvSpPr>
        <xdr:cNvPr id="753" name="円/楕円 752"/>
        <xdr:cNvSpPr/>
      </xdr:nvSpPr>
      <xdr:spPr>
        <a:xfrm>
          <a:off x="20383500" y="65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91970</xdr:rowOff>
    </xdr:from>
    <xdr:ext cx="469744" cy="259045"/>
    <xdr:sp macro="" textlink="">
      <xdr:nvSpPr>
        <xdr:cNvPr id="754" name="テキスト ボックス 753"/>
        <xdr:cNvSpPr txBox="1"/>
      </xdr:nvSpPr>
      <xdr:spPr>
        <a:xfrm>
          <a:off x="20199427" y="660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6970</xdr:rowOff>
    </xdr:from>
    <xdr:to>
      <xdr:col>28</xdr:col>
      <xdr:colOff>365125</xdr:colOff>
      <xdr:row>38</xdr:row>
      <xdr:rowOff>108570</xdr:rowOff>
    </xdr:to>
    <xdr:sp macro="" textlink="">
      <xdr:nvSpPr>
        <xdr:cNvPr id="755" name="円/楕円 754"/>
        <xdr:cNvSpPr/>
      </xdr:nvSpPr>
      <xdr:spPr>
        <a:xfrm>
          <a:off x="19494500" y="65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99697</xdr:rowOff>
    </xdr:from>
    <xdr:ext cx="469744" cy="259045"/>
    <xdr:sp macro="" textlink="">
      <xdr:nvSpPr>
        <xdr:cNvPr id="756" name="テキスト ボックス 755"/>
        <xdr:cNvSpPr txBox="1"/>
      </xdr:nvSpPr>
      <xdr:spPr>
        <a:xfrm>
          <a:off x="19310427" y="66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6696</xdr:rowOff>
    </xdr:from>
    <xdr:to>
      <xdr:col>27</xdr:col>
      <xdr:colOff>161925</xdr:colOff>
      <xdr:row>38</xdr:row>
      <xdr:rowOff>108296</xdr:rowOff>
    </xdr:to>
    <xdr:sp macro="" textlink="">
      <xdr:nvSpPr>
        <xdr:cNvPr id="757" name="円/楕円 756"/>
        <xdr:cNvSpPr/>
      </xdr:nvSpPr>
      <xdr:spPr>
        <a:xfrm>
          <a:off x="18605500" y="65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99423</xdr:rowOff>
    </xdr:from>
    <xdr:ext cx="469744" cy="259045"/>
    <xdr:sp macro="" textlink="">
      <xdr:nvSpPr>
        <xdr:cNvPr id="758" name="テキスト ボックス 757"/>
        <xdr:cNvSpPr txBox="1"/>
      </xdr:nvSpPr>
      <xdr:spPr>
        <a:xfrm>
          <a:off x="18421427"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2" name="直線コネクタ 781"/>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5"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6" name="直線コネクタ 785"/>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70358</xdr:rowOff>
    </xdr:from>
    <xdr:to>
      <xdr:col>32</xdr:col>
      <xdr:colOff>187325</xdr:colOff>
      <xdr:row>58</xdr:row>
      <xdr:rowOff>73272</xdr:rowOff>
    </xdr:to>
    <xdr:cxnSp macro="">
      <xdr:nvCxnSpPr>
        <xdr:cNvPr id="787" name="直線コネクタ 786"/>
        <xdr:cNvCxnSpPr/>
      </xdr:nvCxnSpPr>
      <xdr:spPr>
        <a:xfrm flipV="1">
          <a:off x="21323300" y="10014458"/>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61631</xdr:rowOff>
    </xdr:from>
    <xdr:ext cx="469744" cy="259045"/>
    <xdr:sp macro="" textlink="">
      <xdr:nvSpPr>
        <xdr:cNvPr id="788" name="貸付金平均値テキスト"/>
        <xdr:cNvSpPr txBox="1"/>
      </xdr:nvSpPr>
      <xdr:spPr>
        <a:xfrm>
          <a:off x="22212300" y="10005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9" name="フローチャート : 判断 788"/>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73272</xdr:rowOff>
    </xdr:from>
    <xdr:to>
      <xdr:col>31</xdr:col>
      <xdr:colOff>34925</xdr:colOff>
      <xdr:row>58</xdr:row>
      <xdr:rowOff>75444</xdr:rowOff>
    </xdr:to>
    <xdr:cxnSp macro="">
      <xdr:nvCxnSpPr>
        <xdr:cNvPr id="790" name="直線コネクタ 789"/>
        <xdr:cNvCxnSpPr/>
      </xdr:nvCxnSpPr>
      <xdr:spPr>
        <a:xfrm flipV="1">
          <a:off x="20434300" y="1001737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32798</xdr:rowOff>
    </xdr:from>
    <xdr:to>
      <xdr:col>31</xdr:col>
      <xdr:colOff>85725</xdr:colOff>
      <xdr:row>58</xdr:row>
      <xdr:rowOff>134398</xdr:rowOff>
    </xdr:to>
    <xdr:sp macro="" textlink="">
      <xdr:nvSpPr>
        <xdr:cNvPr id="791" name="フローチャート : 判断 790"/>
        <xdr:cNvSpPr/>
      </xdr:nvSpPr>
      <xdr:spPr>
        <a:xfrm>
          <a:off x="21272500" y="99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125525</xdr:rowOff>
    </xdr:from>
    <xdr:ext cx="469744" cy="259045"/>
    <xdr:sp macro="" textlink="">
      <xdr:nvSpPr>
        <xdr:cNvPr id="792" name="テキスト ボックス 791"/>
        <xdr:cNvSpPr txBox="1"/>
      </xdr:nvSpPr>
      <xdr:spPr>
        <a:xfrm>
          <a:off x="21088427" y="100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75444</xdr:rowOff>
    </xdr:from>
    <xdr:to>
      <xdr:col>29</xdr:col>
      <xdr:colOff>517525</xdr:colOff>
      <xdr:row>58</xdr:row>
      <xdr:rowOff>79769</xdr:rowOff>
    </xdr:to>
    <xdr:cxnSp macro="">
      <xdr:nvCxnSpPr>
        <xdr:cNvPr id="793" name="直線コネクタ 792"/>
        <xdr:cNvCxnSpPr/>
      </xdr:nvCxnSpPr>
      <xdr:spPr>
        <a:xfrm flipV="1">
          <a:off x="19545300" y="10019544"/>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4" name="フローチャート : 判断 793"/>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151737</xdr:rowOff>
    </xdr:from>
    <xdr:ext cx="469744" cy="259045"/>
    <xdr:sp macro="" textlink="">
      <xdr:nvSpPr>
        <xdr:cNvPr id="795" name="テキスト ボックス 794"/>
        <xdr:cNvSpPr txBox="1"/>
      </xdr:nvSpPr>
      <xdr:spPr>
        <a:xfrm>
          <a:off x="20199427" y="100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64262</xdr:rowOff>
    </xdr:from>
    <xdr:to>
      <xdr:col>28</xdr:col>
      <xdr:colOff>314325</xdr:colOff>
      <xdr:row>58</xdr:row>
      <xdr:rowOff>79769</xdr:rowOff>
    </xdr:to>
    <xdr:cxnSp macro="">
      <xdr:nvCxnSpPr>
        <xdr:cNvPr id="796" name="直線コネクタ 795"/>
        <xdr:cNvCxnSpPr/>
      </xdr:nvCxnSpPr>
      <xdr:spPr>
        <a:xfrm>
          <a:off x="18656300" y="10008362"/>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7" name="フローチャート : 判断 796"/>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143641</xdr:rowOff>
    </xdr:from>
    <xdr:ext cx="469744" cy="259045"/>
    <xdr:sp macro="" textlink="">
      <xdr:nvSpPr>
        <xdr:cNvPr id="798" name="テキスト ボックス 797"/>
        <xdr:cNvSpPr txBox="1"/>
      </xdr:nvSpPr>
      <xdr:spPr>
        <a:xfrm>
          <a:off x="19310427" y="100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9" name="フローチャート : 判断 798"/>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143680</xdr:rowOff>
    </xdr:from>
    <xdr:ext cx="469744" cy="259045"/>
    <xdr:sp macro="" textlink="">
      <xdr:nvSpPr>
        <xdr:cNvPr id="800" name="テキスト ボックス 799"/>
        <xdr:cNvSpPr txBox="1"/>
      </xdr:nvSpPr>
      <xdr:spPr>
        <a:xfrm>
          <a:off x="18421427" y="100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19558</xdr:rowOff>
    </xdr:from>
    <xdr:to>
      <xdr:col>32</xdr:col>
      <xdr:colOff>238125</xdr:colOff>
      <xdr:row>58</xdr:row>
      <xdr:rowOff>121158</xdr:rowOff>
    </xdr:to>
    <xdr:sp macro="" textlink="">
      <xdr:nvSpPr>
        <xdr:cNvPr id="806" name="円/楕円 805"/>
        <xdr:cNvSpPr/>
      </xdr:nvSpPr>
      <xdr:spPr>
        <a:xfrm>
          <a:off x="22110700" y="99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42435</xdr:rowOff>
    </xdr:from>
    <xdr:ext cx="469744" cy="259045"/>
    <xdr:sp macro="" textlink="">
      <xdr:nvSpPr>
        <xdr:cNvPr id="807" name="貸付金該当値テキスト"/>
        <xdr:cNvSpPr txBox="1"/>
      </xdr:nvSpPr>
      <xdr:spPr>
        <a:xfrm>
          <a:off x="22212300" y="981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22472</xdr:rowOff>
    </xdr:from>
    <xdr:to>
      <xdr:col>31</xdr:col>
      <xdr:colOff>85725</xdr:colOff>
      <xdr:row>58</xdr:row>
      <xdr:rowOff>124072</xdr:rowOff>
    </xdr:to>
    <xdr:sp macro="" textlink="">
      <xdr:nvSpPr>
        <xdr:cNvPr id="808" name="円/楕円 807"/>
        <xdr:cNvSpPr/>
      </xdr:nvSpPr>
      <xdr:spPr>
        <a:xfrm>
          <a:off x="21272500" y="99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140599</xdr:rowOff>
    </xdr:from>
    <xdr:ext cx="469744" cy="259045"/>
    <xdr:sp macro="" textlink="">
      <xdr:nvSpPr>
        <xdr:cNvPr id="809" name="テキスト ボックス 808"/>
        <xdr:cNvSpPr txBox="1"/>
      </xdr:nvSpPr>
      <xdr:spPr>
        <a:xfrm>
          <a:off x="21088427" y="97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24644</xdr:rowOff>
    </xdr:from>
    <xdr:to>
      <xdr:col>29</xdr:col>
      <xdr:colOff>568325</xdr:colOff>
      <xdr:row>58</xdr:row>
      <xdr:rowOff>126244</xdr:rowOff>
    </xdr:to>
    <xdr:sp macro="" textlink="">
      <xdr:nvSpPr>
        <xdr:cNvPr id="810" name="円/楕円 809"/>
        <xdr:cNvSpPr/>
      </xdr:nvSpPr>
      <xdr:spPr>
        <a:xfrm>
          <a:off x="20383500" y="99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142771</xdr:rowOff>
    </xdr:from>
    <xdr:ext cx="469744" cy="259045"/>
    <xdr:sp macro="" textlink="">
      <xdr:nvSpPr>
        <xdr:cNvPr id="811" name="テキスト ボックス 810"/>
        <xdr:cNvSpPr txBox="1"/>
      </xdr:nvSpPr>
      <xdr:spPr>
        <a:xfrm>
          <a:off x="20199427" y="9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28969</xdr:rowOff>
    </xdr:from>
    <xdr:to>
      <xdr:col>28</xdr:col>
      <xdr:colOff>365125</xdr:colOff>
      <xdr:row>58</xdr:row>
      <xdr:rowOff>130569</xdr:rowOff>
    </xdr:to>
    <xdr:sp macro="" textlink="">
      <xdr:nvSpPr>
        <xdr:cNvPr id="812" name="円/楕円 811"/>
        <xdr:cNvSpPr/>
      </xdr:nvSpPr>
      <xdr:spPr>
        <a:xfrm>
          <a:off x="19494500" y="99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147096</xdr:rowOff>
    </xdr:from>
    <xdr:ext cx="469744" cy="259045"/>
    <xdr:sp macro="" textlink="">
      <xdr:nvSpPr>
        <xdr:cNvPr id="813" name="テキスト ボックス 812"/>
        <xdr:cNvSpPr txBox="1"/>
      </xdr:nvSpPr>
      <xdr:spPr>
        <a:xfrm>
          <a:off x="19310427" y="974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13462</xdr:rowOff>
    </xdr:from>
    <xdr:to>
      <xdr:col>27</xdr:col>
      <xdr:colOff>161925</xdr:colOff>
      <xdr:row>58</xdr:row>
      <xdr:rowOff>115062</xdr:rowOff>
    </xdr:to>
    <xdr:sp macro="" textlink="">
      <xdr:nvSpPr>
        <xdr:cNvPr id="814" name="円/楕円 813"/>
        <xdr:cNvSpPr/>
      </xdr:nvSpPr>
      <xdr:spPr>
        <a:xfrm>
          <a:off x="186055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131589</xdr:rowOff>
    </xdr:from>
    <xdr:ext cx="469744" cy="259045"/>
    <xdr:sp macro="" textlink="">
      <xdr:nvSpPr>
        <xdr:cNvPr id="815" name="テキスト ボックス 814"/>
        <xdr:cNvSpPr txBox="1"/>
      </xdr:nvSpPr>
      <xdr:spPr>
        <a:xfrm>
          <a:off x="18421427" y="973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40" name="直線コネクタ 839"/>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41"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2" name="直線コネクタ 841"/>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3"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4" name="直線コネクタ 843"/>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155950</xdr:rowOff>
    </xdr:from>
    <xdr:to>
      <xdr:col>32</xdr:col>
      <xdr:colOff>187325</xdr:colOff>
      <xdr:row>76</xdr:row>
      <xdr:rowOff>80530</xdr:rowOff>
    </xdr:to>
    <xdr:cxnSp macro="">
      <xdr:nvCxnSpPr>
        <xdr:cNvPr id="845" name="直線コネクタ 844"/>
        <xdr:cNvCxnSpPr/>
      </xdr:nvCxnSpPr>
      <xdr:spPr>
        <a:xfrm>
          <a:off x="21323300" y="13014700"/>
          <a:ext cx="838200" cy="9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12051</xdr:rowOff>
    </xdr:from>
    <xdr:ext cx="534377" cy="259045"/>
    <xdr:sp macro="" textlink="">
      <xdr:nvSpPr>
        <xdr:cNvPr id="846" name="繰出金平均値テキスト"/>
        <xdr:cNvSpPr txBox="1"/>
      </xdr:nvSpPr>
      <xdr:spPr>
        <a:xfrm>
          <a:off x="22212300" y="12699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7" name="フローチャート : 判断 846"/>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155950</xdr:rowOff>
    </xdr:from>
    <xdr:to>
      <xdr:col>31</xdr:col>
      <xdr:colOff>34925</xdr:colOff>
      <xdr:row>76</xdr:row>
      <xdr:rowOff>65463</xdr:rowOff>
    </xdr:to>
    <xdr:cxnSp macro="">
      <xdr:nvCxnSpPr>
        <xdr:cNvPr id="848" name="直線コネクタ 847"/>
        <xdr:cNvCxnSpPr/>
      </xdr:nvCxnSpPr>
      <xdr:spPr>
        <a:xfrm flipV="1">
          <a:off x="20434300" y="13014700"/>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65463</xdr:rowOff>
    </xdr:from>
    <xdr:to>
      <xdr:col>29</xdr:col>
      <xdr:colOff>517525</xdr:colOff>
      <xdr:row>76</xdr:row>
      <xdr:rowOff>104877</xdr:rowOff>
    </xdr:to>
    <xdr:cxnSp macro="">
      <xdr:nvCxnSpPr>
        <xdr:cNvPr id="851" name="直線コネクタ 850"/>
        <xdr:cNvCxnSpPr/>
      </xdr:nvCxnSpPr>
      <xdr:spPr>
        <a:xfrm flipV="1">
          <a:off x="19545300" y="13095663"/>
          <a:ext cx="889000" cy="3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2" name="フローチャート : 判断 85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53" name="テキスト ボックス 852"/>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104877</xdr:rowOff>
    </xdr:from>
    <xdr:to>
      <xdr:col>28</xdr:col>
      <xdr:colOff>314325</xdr:colOff>
      <xdr:row>76</xdr:row>
      <xdr:rowOff>108858</xdr:rowOff>
    </xdr:to>
    <xdr:cxnSp macro="">
      <xdr:nvCxnSpPr>
        <xdr:cNvPr id="854" name="直線コネクタ 853"/>
        <xdr:cNvCxnSpPr/>
      </xdr:nvCxnSpPr>
      <xdr:spPr>
        <a:xfrm flipV="1">
          <a:off x="18656300" y="13135077"/>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5" name="フローチャート : 判断 85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56" name="テキスト ボックス 855"/>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7" name="フローチャート : 判断 85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58" name="テキスト ボックス 857"/>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29730</xdr:rowOff>
    </xdr:from>
    <xdr:to>
      <xdr:col>32</xdr:col>
      <xdr:colOff>238125</xdr:colOff>
      <xdr:row>76</xdr:row>
      <xdr:rowOff>131330</xdr:rowOff>
    </xdr:to>
    <xdr:sp macro="" textlink="">
      <xdr:nvSpPr>
        <xdr:cNvPr id="864" name="円/楕円 863"/>
        <xdr:cNvSpPr/>
      </xdr:nvSpPr>
      <xdr:spPr>
        <a:xfrm>
          <a:off x="22110700" y="13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8157</xdr:rowOff>
    </xdr:from>
    <xdr:ext cx="534377" cy="259045"/>
    <xdr:sp macro="" textlink="">
      <xdr:nvSpPr>
        <xdr:cNvPr id="865" name="繰出金該当値テキスト"/>
        <xdr:cNvSpPr txBox="1"/>
      </xdr:nvSpPr>
      <xdr:spPr>
        <a:xfrm>
          <a:off x="22212300" y="130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105149</xdr:rowOff>
    </xdr:from>
    <xdr:to>
      <xdr:col>31</xdr:col>
      <xdr:colOff>85725</xdr:colOff>
      <xdr:row>76</xdr:row>
      <xdr:rowOff>35300</xdr:rowOff>
    </xdr:to>
    <xdr:sp macro="" textlink="">
      <xdr:nvSpPr>
        <xdr:cNvPr id="866" name="円/楕円 865"/>
        <xdr:cNvSpPr/>
      </xdr:nvSpPr>
      <xdr:spPr>
        <a:xfrm>
          <a:off x="21272500" y="129638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26427</xdr:rowOff>
    </xdr:from>
    <xdr:ext cx="534377" cy="259045"/>
    <xdr:sp macro="" textlink="">
      <xdr:nvSpPr>
        <xdr:cNvPr id="867" name="テキスト ボックス 866"/>
        <xdr:cNvSpPr txBox="1"/>
      </xdr:nvSpPr>
      <xdr:spPr>
        <a:xfrm>
          <a:off x="21056111" y="130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14663</xdr:rowOff>
    </xdr:from>
    <xdr:to>
      <xdr:col>29</xdr:col>
      <xdr:colOff>568325</xdr:colOff>
      <xdr:row>76</xdr:row>
      <xdr:rowOff>116263</xdr:rowOff>
    </xdr:to>
    <xdr:sp macro="" textlink="">
      <xdr:nvSpPr>
        <xdr:cNvPr id="868" name="円/楕円 867"/>
        <xdr:cNvSpPr/>
      </xdr:nvSpPr>
      <xdr:spPr>
        <a:xfrm>
          <a:off x="20383500" y="130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107390</xdr:rowOff>
    </xdr:from>
    <xdr:ext cx="534377" cy="259045"/>
    <xdr:sp macro="" textlink="">
      <xdr:nvSpPr>
        <xdr:cNvPr id="869" name="テキスト ボックス 868"/>
        <xdr:cNvSpPr txBox="1"/>
      </xdr:nvSpPr>
      <xdr:spPr>
        <a:xfrm>
          <a:off x="20167111" y="131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54077</xdr:rowOff>
    </xdr:from>
    <xdr:to>
      <xdr:col>28</xdr:col>
      <xdr:colOff>365125</xdr:colOff>
      <xdr:row>76</xdr:row>
      <xdr:rowOff>155677</xdr:rowOff>
    </xdr:to>
    <xdr:sp macro="" textlink="">
      <xdr:nvSpPr>
        <xdr:cNvPr id="870" name="円/楕円 869"/>
        <xdr:cNvSpPr/>
      </xdr:nvSpPr>
      <xdr:spPr>
        <a:xfrm>
          <a:off x="19494500" y="130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146804</xdr:rowOff>
    </xdr:from>
    <xdr:ext cx="534377" cy="259045"/>
    <xdr:sp macro="" textlink="">
      <xdr:nvSpPr>
        <xdr:cNvPr id="871" name="テキスト ボックス 870"/>
        <xdr:cNvSpPr txBox="1"/>
      </xdr:nvSpPr>
      <xdr:spPr>
        <a:xfrm>
          <a:off x="19278111" y="1317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58058</xdr:rowOff>
    </xdr:from>
    <xdr:to>
      <xdr:col>27</xdr:col>
      <xdr:colOff>161925</xdr:colOff>
      <xdr:row>76</xdr:row>
      <xdr:rowOff>159658</xdr:rowOff>
    </xdr:to>
    <xdr:sp macro="" textlink="">
      <xdr:nvSpPr>
        <xdr:cNvPr id="872" name="円/楕円 871"/>
        <xdr:cNvSpPr/>
      </xdr:nvSpPr>
      <xdr:spPr>
        <a:xfrm>
          <a:off x="18605500" y="130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150785</xdr:rowOff>
    </xdr:from>
    <xdr:ext cx="534377" cy="259045"/>
    <xdr:sp macro="" textlink="">
      <xdr:nvSpPr>
        <xdr:cNvPr id="873" name="テキスト ボックス 872"/>
        <xdr:cNvSpPr txBox="1"/>
      </xdr:nvSpPr>
      <xdr:spPr>
        <a:xfrm>
          <a:off x="18389111" y="131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義務的経費を見ると、人件費は人事院勧告に準拠し職員給与の引上げを行ったが、職員の平均年齢が低下したこと、保育士の育児休業取得者が増加したことなどにより、前年度に比べて４，０２６円減少している。近隣町村の常備消防を受託していることや市内の全てのこども園が市立であるため、類似団体内順位では上位となっている。扶助費は決算額が減少しているものの、人口の減少に伴い一人当たりのコストは増加している。公債費は過去に借り入れた高利のものが償還終了し、新たに借り入れたものが低利であるため、主に利子が減少して２４２円減少している。</a:t>
          </a:r>
          <a:endParaRPr kumimoji="1" lang="en-US" altLang="ja-JP" sz="1150">
            <a:latin typeface="ＭＳ Ｐゴシック"/>
          </a:endParaRPr>
        </a:p>
        <a:p>
          <a:r>
            <a:rPr kumimoji="1" lang="ja-JP" altLang="en-US" sz="1150">
              <a:latin typeface="ＭＳ Ｐゴシック"/>
            </a:rPr>
            <a:t>　投資的経費を見ると、普通建設事業のうち新規整備については山村交流施設整備事業費の増加により１，８００円増加、更新設備については新城地区こども園建設事業費や作手小学校建設事業費の増加により、２０，７７０円増加している。</a:t>
          </a:r>
          <a:endParaRPr kumimoji="1" lang="en-US" altLang="ja-JP" sz="1150">
            <a:latin typeface="ＭＳ Ｐゴシック"/>
          </a:endParaRPr>
        </a:p>
        <a:p>
          <a:r>
            <a:rPr kumimoji="1" lang="ja-JP" altLang="en-US" sz="1150">
              <a:latin typeface="ＭＳ Ｐゴシック"/>
            </a:rPr>
            <a:t>　その他の経費を見ると、物件費は自治体情報セキュリティ対策のための電子自治体推進事業費や固定資産税の課税に係る地番家屋現況図作成事業費の増加により、８，４６５円増加したほか、補助費等は公共下水道事業と農業集落排水事業が地方公営企業法適用に移行し、９，４２２円増加した一方で、繰出金が５，０４１円減少している。</a:t>
          </a:r>
          <a:endParaRPr kumimoji="1" lang="en-US" altLang="ja-JP" sz="1150">
            <a:latin typeface="ＭＳ Ｐゴシック"/>
          </a:endParaRPr>
        </a:p>
        <a:p>
          <a:r>
            <a:rPr kumimoji="1" lang="ja-JP" altLang="en-US" sz="1150">
              <a:latin typeface="ＭＳ Ｐゴシック"/>
            </a:rPr>
            <a:t>　平成２９年度以降も普通建設事業費が歳出総額に占める割合が依然として高いことが予測され、一方で人口減少や高齢化に伴う市税等の減少や普通交付税の合併算定替による増額分の縮減などによる歳入の減少が予測されることから、経常的経費の削減や公共施設の在り方、事業の見直しなどを含めて、現在の行政サービスを維持しながらも財政運営を行えるよう、対策を講じ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愛知県新城市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47,954
47,223
499.23
24,806,674
23,885,511
795,183
14,708,333
23,774,344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90551</xdr:rowOff>
    </xdr:from>
    <xdr:to>
      <xdr:col>6</xdr:col>
      <xdr:colOff>511175</xdr:colOff>
      <xdr:row>36</xdr:row>
      <xdr:rowOff>169609</xdr:rowOff>
    </xdr:to>
    <xdr:cxnSp macro="">
      <xdr:nvCxnSpPr>
        <xdr:cNvPr id="61" name="直線コネクタ 60"/>
        <xdr:cNvCxnSpPr/>
      </xdr:nvCxnSpPr>
      <xdr:spPr>
        <a:xfrm>
          <a:off x="3797300" y="6262751"/>
          <a:ext cx="838200" cy="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90551</xdr:rowOff>
    </xdr:from>
    <xdr:to>
      <xdr:col>5</xdr:col>
      <xdr:colOff>358775</xdr:colOff>
      <xdr:row>36</xdr:row>
      <xdr:rowOff>138366</xdr:rowOff>
    </xdr:to>
    <xdr:cxnSp macro="">
      <xdr:nvCxnSpPr>
        <xdr:cNvPr id="64" name="直線コネクタ 63"/>
        <xdr:cNvCxnSpPr/>
      </xdr:nvCxnSpPr>
      <xdr:spPr>
        <a:xfrm flipV="1">
          <a:off x="2908300" y="6262751"/>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92329</xdr:rowOff>
    </xdr:from>
    <xdr:to>
      <xdr:col>5</xdr:col>
      <xdr:colOff>409575</xdr:colOff>
      <xdr:row>36</xdr:row>
      <xdr:rowOff>22479</xdr:rowOff>
    </xdr:to>
    <xdr:sp macro="" textlink="">
      <xdr:nvSpPr>
        <xdr:cNvPr id="65" name="フローチャート : 判断 64"/>
        <xdr:cNvSpPr/>
      </xdr:nvSpPr>
      <xdr:spPr>
        <a:xfrm>
          <a:off x="3746500" y="609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39006</xdr:rowOff>
    </xdr:from>
    <xdr:ext cx="469744" cy="259045"/>
    <xdr:sp macro="" textlink="">
      <xdr:nvSpPr>
        <xdr:cNvPr id="66" name="テキスト ボックス 65"/>
        <xdr:cNvSpPr txBox="1"/>
      </xdr:nvSpPr>
      <xdr:spPr>
        <a:xfrm>
          <a:off x="3562427" y="58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138366</xdr:rowOff>
    </xdr:from>
    <xdr:to>
      <xdr:col>4</xdr:col>
      <xdr:colOff>155575</xdr:colOff>
      <xdr:row>37</xdr:row>
      <xdr:rowOff>32639</xdr:rowOff>
    </xdr:to>
    <xdr:cxnSp macro="">
      <xdr:nvCxnSpPr>
        <xdr:cNvPr id="67" name="直線コネクタ 66"/>
        <xdr:cNvCxnSpPr/>
      </xdr:nvCxnSpPr>
      <xdr:spPr>
        <a:xfrm flipV="1">
          <a:off x="2019300" y="6310566"/>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32639</xdr:rowOff>
    </xdr:from>
    <xdr:to>
      <xdr:col>2</xdr:col>
      <xdr:colOff>638175</xdr:colOff>
      <xdr:row>37</xdr:row>
      <xdr:rowOff>41402</xdr:rowOff>
    </xdr:to>
    <xdr:cxnSp macro="">
      <xdr:nvCxnSpPr>
        <xdr:cNvPr id="70" name="直線コネクタ 69"/>
        <xdr:cNvCxnSpPr/>
      </xdr:nvCxnSpPr>
      <xdr:spPr>
        <a:xfrm flipV="1">
          <a:off x="1130300" y="637628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118809</xdr:rowOff>
    </xdr:from>
    <xdr:to>
      <xdr:col>6</xdr:col>
      <xdr:colOff>561975</xdr:colOff>
      <xdr:row>37</xdr:row>
      <xdr:rowOff>48959</xdr:rowOff>
    </xdr:to>
    <xdr:sp macro="" textlink="">
      <xdr:nvSpPr>
        <xdr:cNvPr id="80" name="円/楕円 79"/>
        <xdr:cNvSpPr/>
      </xdr:nvSpPr>
      <xdr:spPr>
        <a:xfrm>
          <a:off x="4584700" y="62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97236</xdr:rowOff>
    </xdr:from>
    <xdr:ext cx="469744" cy="259045"/>
    <xdr:sp macro="" textlink="">
      <xdr:nvSpPr>
        <xdr:cNvPr id="81" name="議会費該当値テキスト"/>
        <xdr:cNvSpPr txBox="1"/>
      </xdr:nvSpPr>
      <xdr:spPr>
        <a:xfrm>
          <a:off x="4686300" y="626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39751</xdr:rowOff>
    </xdr:from>
    <xdr:to>
      <xdr:col>5</xdr:col>
      <xdr:colOff>409575</xdr:colOff>
      <xdr:row>36</xdr:row>
      <xdr:rowOff>141351</xdr:rowOff>
    </xdr:to>
    <xdr:sp macro="" textlink="">
      <xdr:nvSpPr>
        <xdr:cNvPr id="82" name="円/楕円 81"/>
        <xdr:cNvSpPr/>
      </xdr:nvSpPr>
      <xdr:spPr>
        <a:xfrm>
          <a:off x="3746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132478</xdr:rowOff>
    </xdr:from>
    <xdr:ext cx="469744" cy="259045"/>
    <xdr:sp macro="" textlink="">
      <xdr:nvSpPr>
        <xdr:cNvPr id="83" name="テキスト ボックス 82"/>
        <xdr:cNvSpPr txBox="1"/>
      </xdr:nvSpPr>
      <xdr:spPr>
        <a:xfrm>
          <a:off x="3562427" y="63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87566</xdr:rowOff>
    </xdr:from>
    <xdr:to>
      <xdr:col>4</xdr:col>
      <xdr:colOff>206375</xdr:colOff>
      <xdr:row>37</xdr:row>
      <xdr:rowOff>17716</xdr:rowOff>
    </xdr:to>
    <xdr:sp macro="" textlink="">
      <xdr:nvSpPr>
        <xdr:cNvPr id="84" name="円/楕円 83"/>
        <xdr:cNvSpPr/>
      </xdr:nvSpPr>
      <xdr:spPr>
        <a:xfrm>
          <a:off x="2857500" y="62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8843</xdr:rowOff>
    </xdr:from>
    <xdr:ext cx="469744" cy="259045"/>
    <xdr:sp macro="" textlink="">
      <xdr:nvSpPr>
        <xdr:cNvPr id="85" name="テキスト ボックス 84"/>
        <xdr:cNvSpPr txBox="1"/>
      </xdr:nvSpPr>
      <xdr:spPr>
        <a:xfrm>
          <a:off x="2673427" y="63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153289</xdr:rowOff>
    </xdr:from>
    <xdr:to>
      <xdr:col>3</xdr:col>
      <xdr:colOff>3175</xdr:colOff>
      <xdr:row>37</xdr:row>
      <xdr:rowOff>83439</xdr:rowOff>
    </xdr:to>
    <xdr:sp macro="" textlink="">
      <xdr:nvSpPr>
        <xdr:cNvPr id="86" name="円/楕円 85"/>
        <xdr:cNvSpPr/>
      </xdr:nvSpPr>
      <xdr:spPr>
        <a:xfrm>
          <a:off x="19685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74566</xdr:rowOff>
    </xdr:from>
    <xdr:ext cx="469744" cy="259045"/>
    <xdr:sp macro="" textlink="">
      <xdr:nvSpPr>
        <xdr:cNvPr id="87" name="テキスト ボックス 86"/>
        <xdr:cNvSpPr txBox="1"/>
      </xdr:nvSpPr>
      <xdr:spPr>
        <a:xfrm>
          <a:off x="1784427" y="64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162052</xdr:rowOff>
    </xdr:from>
    <xdr:to>
      <xdr:col>1</xdr:col>
      <xdr:colOff>485775</xdr:colOff>
      <xdr:row>37</xdr:row>
      <xdr:rowOff>92202</xdr:rowOff>
    </xdr:to>
    <xdr:sp macro="" textlink="">
      <xdr:nvSpPr>
        <xdr:cNvPr id="88" name="円/楕円 87"/>
        <xdr:cNvSpPr/>
      </xdr:nvSpPr>
      <xdr:spPr>
        <a:xfrm>
          <a:off x="1079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83329</xdr:rowOff>
    </xdr:from>
    <xdr:ext cx="469744" cy="259045"/>
    <xdr:sp macro="" textlink="">
      <xdr:nvSpPr>
        <xdr:cNvPr id="89" name="テキスト ボックス 88"/>
        <xdr:cNvSpPr txBox="1"/>
      </xdr:nvSpPr>
      <xdr:spPr>
        <a:xfrm>
          <a:off x="895427"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12371</xdr:rowOff>
    </xdr:from>
    <xdr:to>
      <xdr:col>6</xdr:col>
      <xdr:colOff>511175</xdr:colOff>
      <xdr:row>59</xdr:row>
      <xdr:rowOff>19127</xdr:rowOff>
    </xdr:to>
    <xdr:cxnSp macro="">
      <xdr:nvCxnSpPr>
        <xdr:cNvPr id="120" name="直線コネクタ 119"/>
        <xdr:cNvCxnSpPr/>
      </xdr:nvCxnSpPr>
      <xdr:spPr>
        <a:xfrm>
          <a:off x="3797300" y="10127921"/>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12371</xdr:rowOff>
    </xdr:from>
    <xdr:to>
      <xdr:col>5</xdr:col>
      <xdr:colOff>358775</xdr:colOff>
      <xdr:row>59</xdr:row>
      <xdr:rowOff>27895</xdr:rowOff>
    </xdr:to>
    <xdr:cxnSp macro="">
      <xdr:nvCxnSpPr>
        <xdr:cNvPr id="123" name="直線コネクタ 122"/>
        <xdr:cNvCxnSpPr/>
      </xdr:nvCxnSpPr>
      <xdr:spPr>
        <a:xfrm flipV="1">
          <a:off x="2908300" y="10127921"/>
          <a:ext cx="889000" cy="1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146724</xdr:rowOff>
    </xdr:from>
    <xdr:to>
      <xdr:col>5</xdr:col>
      <xdr:colOff>409575</xdr:colOff>
      <xdr:row>59</xdr:row>
      <xdr:rowOff>76874</xdr:rowOff>
    </xdr:to>
    <xdr:sp macro="" textlink="">
      <xdr:nvSpPr>
        <xdr:cNvPr id="124" name="フローチャート : 判断 123"/>
        <xdr:cNvSpPr/>
      </xdr:nvSpPr>
      <xdr:spPr>
        <a:xfrm>
          <a:off x="3746500" y="100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68001</xdr:rowOff>
    </xdr:from>
    <xdr:ext cx="534377" cy="259045"/>
    <xdr:sp macro="" textlink="">
      <xdr:nvSpPr>
        <xdr:cNvPr id="125" name="テキスト ボックス 124"/>
        <xdr:cNvSpPr txBox="1"/>
      </xdr:nvSpPr>
      <xdr:spPr>
        <a:xfrm>
          <a:off x="3530111" y="101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27895</xdr:rowOff>
    </xdr:from>
    <xdr:to>
      <xdr:col>4</xdr:col>
      <xdr:colOff>155575</xdr:colOff>
      <xdr:row>59</xdr:row>
      <xdr:rowOff>28016</xdr:rowOff>
    </xdr:to>
    <xdr:cxnSp macro="">
      <xdr:nvCxnSpPr>
        <xdr:cNvPr id="126" name="直線コネクタ 125"/>
        <xdr:cNvCxnSpPr/>
      </xdr:nvCxnSpPr>
      <xdr:spPr>
        <a:xfrm flipV="1">
          <a:off x="2019300" y="10143445"/>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85452</xdr:rowOff>
    </xdr:from>
    <xdr:ext cx="534377" cy="259045"/>
    <xdr:sp macro="" textlink="">
      <xdr:nvSpPr>
        <xdr:cNvPr id="128" name="テキスト ボックス 127"/>
        <xdr:cNvSpPr txBox="1"/>
      </xdr:nvSpPr>
      <xdr:spPr>
        <a:xfrm>
          <a:off x="2641111" y="9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8886</xdr:rowOff>
    </xdr:from>
    <xdr:to>
      <xdr:col>2</xdr:col>
      <xdr:colOff>638175</xdr:colOff>
      <xdr:row>59</xdr:row>
      <xdr:rowOff>28016</xdr:rowOff>
    </xdr:to>
    <xdr:cxnSp macro="">
      <xdr:nvCxnSpPr>
        <xdr:cNvPr id="129" name="直線コネクタ 128"/>
        <xdr:cNvCxnSpPr/>
      </xdr:nvCxnSpPr>
      <xdr:spPr>
        <a:xfrm>
          <a:off x="1130300" y="10124436"/>
          <a:ext cx="889000" cy="1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81956</xdr:rowOff>
    </xdr:from>
    <xdr:ext cx="534377" cy="259045"/>
    <xdr:sp macro="" textlink="">
      <xdr:nvSpPr>
        <xdr:cNvPr id="131" name="テキスト ボックス 130"/>
        <xdr:cNvSpPr txBox="1"/>
      </xdr:nvSpPr>
      <xdr:spPr>
        <a:xfrm>
          <a:off x="1752111" y="98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55714</xdr:rowOff>
    </xdr:from>
    <xdr:ext cx="534377" cy="259045"/>
    <xdr:sp macro="" textlink="">
      <xdr:nvSpPr>
        <xdr:cNvPr id="133" name="テキスト ボックス 132"/>
        <xdr:cNvSpPr txBox="1"/>
      </xdr:nvSpPr>
      <xdr:spPr>
        <a:xfrm>
          <a:off x="863111" y="101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139777</xdr:rowOff>
    </xdr:from>
    <xdr:to>
      <xdr:col>6</xdr:col>
      <xdr:colOff>561975</xdr:colOff>
      <xdr:row>59</xdr:row>
      <xdr:rowOff>69927</xdr:rowOff>
    </xdr:to>
    <xdr:sp macro="" textlink="">
      <xdr:nvSpPr>
        <xdr:cNvPr id="139" name="円/楕円 138"/>
        <xdr:cNvSpPr/>
      </xdr:nvSpPr>
      <xdr:spPr>
        <a:xfrm>
          <a:off x="4584700" y="100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102805</xdr:rowOff>
    </xdr:from>
    <xdr:ext cx="534377" cy="259045"/>
    <xdr:sp macro="" textlink="">
      <xdr:nvSpPr>
        <xdr:cNvPr id="140" name="総務費該当値テキスト"/>
        <xdr:cNvSpPr txBox="1"/>
      </xdr:nvSpPr>
      <xdr:spPr>
        <a:xfrm>
          <a:off x="4686300" y="100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133021</xdr:rowOff>
    </xdr:from>
    <xdr:to>
      <xdr:col>5</xdr:col>
      <xdr:colOff>409575</xdr:colOff>
      <xdr:row>59</xdr:row>
      <xdr:rowOff>63171</xdr:rowOff>
    </xdr:to>
    <xdr:sp macro="" textlink="">
      <xdr:nvSpPr>
        <xdr:cNvPr id="141" name="円/楕円 140"/>
        <xdr:cNvSpPr/>
      </xdr:nvSpPr>
      <xdr:spPr>
        <a:xfrm>
          <a:off x="3746500" y="100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79698</xdr:rowOff>
    </xdr:from>
    <xdr:ext cx="534377" cy="259045"/>
    <xdr:sp macro="" textlink="">
      <xdr:nvSpPr>
        <xdr:cNvPr id="142" name="テキスト ボックス 141"/>
        <xdr:cNvSpPr txBox="1"/>
      </xdr:nvSpPr>
      <xdr:spPr>
        <a:xfrm>
          <a:off x="3530111" y="985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79,469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148545</xdr:rowOff>
    </xdr:from>
    <xdr:to>
      <xdr:col>4</xdr:col>
      <xdr:colOff>206375</xdr:colOff>
      <xdr:row>59</xdr:row>
      <xdr:rowOff>78695</xdr:rowOff>
    </xdr:to>
    <xdr:sp macro="" textlink="">
      <xdr:nvSpPr>
        <xdr:cNvPr id="143" name="円/楕円 142"/>
        <xdr:cNvSpPr/>
      </xdr:nvSpPr>
      <xdr:spPr>
        <a:xfrm>
          <a:off x="2857500" y="100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69822</xdr:rowOff>
    </xdr:from>
    <xdr:ext cx="534377" cy="259045"/>
    <xdr:sp macro="" textlink="">
      <xdr:nvSpPr>
        <xdr:cNvPr id="144" name="テキスト ボックス 143"/>
        <xdr:cNvSpPr txBox="1"/>
      </xdr:nvSpPr>
      <xdr:spPr>
        <a:xfrm>
          <a:off x="2641111" y="101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148666</xdr:rowOff>
    </xdr:from>
    <xdr:to>
      <xdr:col>3</xdr:col>
      <xdr:colOff>3175</xdr:colOff>
      <xdr:row>59</xdr:row>
      <xdr:rowOff>78816</xdr:rowOff>
    </xdr:to>
    <xdr:sp macro="" textlink="">
      <xdr:nvSpPr>
        <xdr:cNvPr id="145" name="円/楕円 144"/>
        <xdr:cNvSpPr/>
      </xdr:nvSpPr>
      <xdr:spPr>
        <a:xfrm>
          <a:off x="1968500" y="100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69943</xdr:rowOff>
    </xdr:from>
    <xdr:ext cx="534377" cy="259045"/>
    <xdr:sp macro="" textlink="">
      <xdr:nvSpPr>
        <xdr:cNvPr id="146" name="テキスト ボックス 145"/>
        <xdr:cNvSpPr txBox="1"/>
      </xdr:nvSpPr>
      <xdr:spPr>
        <a:xfrm>
          <a:off x="1752111" y="1018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129536</xdr:rowOff>
    </xdr:from>
    <xdr:to>
      <xdr:col>1</xdr:col>
      <xdr:colOff>485775</xdr:colOff>
      <xdr:row>59</xdr:row>
      <xdr:rowOff>59686</xdr:rowOff>
    </xdr:to>
    <xdr:sp macro="" textlink="">
      <xdr:nvSpPr>
        <xdr:cNvPr id="147" name="円/楕円 146"/>
        <xdr:cNvSpPr/>
      </xdr:nvSpPr>
      <xdr:spPr>
        <a:xfrm>
          <a:off x="1079500" y="100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76213</xdr:rowOff>
    </xdr:from>
    <xdr:ext cx="534377" cy="259045"/>
    <xdr:sp macro="" textlink="">
      <xdr:nvSpPr>
        <xdr:cNvPr id="148" name="テキスト ボックス 147"/>
        <xdr:cNvSpPr txBox="1"/>
      </xdr:nvSpPr>
      <xdr:spPr>
        <a:xfrm>
          <a:off x="863111" y="984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51363</xdr:rowOff>
    </xdr:from>
    <xdr:to>
      <xdr:col>6</xdr:col>
      <xdr:colOff>510540</xdr:colOff>
      <xdr:row>78</xdr:row>
      <xdr:rowOff>15244</xdr:rowOff>
    </xdr:to>
    <xdr:cxnSp macro="">
      <xdr:nvCxnSpPr>
        <xdr:cNvPr id="175" name="直線コネクタ 174"/>
        <xdr:cNvCxnSpPr/>
      </xdr:nvCxnSpPr>
      <xdr:spPr>
        <a:xfrm flipV="1">
          <a:off x="4633595" y="12224313"/>
          <a:ext cx="1270"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19071</xdr:rowOff>
    </xdr:from>
    <xdr:ext cx="599010" cy="259045"/>
    <xdr:sp macro="" textlink="">
      <xdr:nvSpPr>
        <xdr:cNvPr id="176" name="民生費最小値テキスト"/>
        <xdr:cNvSpPr txBox="1"/>
      </xdr:nvSpPr>
      <xdr:spPr>
        <a:xfrm>
          <a:off x="4686300" y="133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78</xdr:row>
      <xdr:rowOff>15244</xdr:rowOff>
    </xdr:from>
    <xdr:to>
      <xdr:col>6</xdr:col>
      <xdr:colOff>600075</xdr:colOff>
      <xdr:row>78</xdr:row>
      <xdr:rowOff>15244</xdr:rowOff>
    </xdr:to>
    <xdr:cxnSp macro="">
      <xdr:nvCxnSpPr>
        <xdr:cNvPr id="177" name="直線コネクタ 176"/>
        <xdr:cNvCxnSpPr/>
      </xdr:nvCxnSpPr>
      <xdr:spPr>
        <a:xfrm>
          <a:off x="4546600" y="1338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169490</xdr:rowOff>
    </xdr:from>
    <xdr:ext cx="599010" cy="259045"/>
    <xdr:sp macro="" textlink="">
      <xdr:nvSpPr>
        <xdr:cNvPr id="178" name="民生費最大値テキスト"/>
        <xdr:cNvSpPr txBox="1"/>
      </xdr:nvSpPr>
      <xdr:spPr>
        <a:xfrm>
          <a:off x="4686300" y="1199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51363</xdr:rowOff>
    </xdr:from>
    <xdr:to>
      <xdr:col>6</xdr:col>
      <xdr:colOff>600075</xdr:colOff>
      <xdr:row>71</xdr:row>
      <xdr:rowOff>51363</xdr:rowOff>
    </xdr:to>
    <xdr:cxnSp macro="">
      <xdr:nvCxnSpPr>
        <xdr:cNvPr id="179" name="直線コネクタ 178"/>
        <xdr:cNvCxnSpPr/>
      </xdr:nvCxnSpPr>
      <xdr:spPr>
        <a:xfrm>
          <a:off x="4546600" y="1222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36711</xdr:rowOff>
    </xdr:from>
    <xdr:to>
      <xdr:col>6</xdr:col>
      <xdr:colOff>511175</xdr:colOff>
      <xdr:row>77</xdr:row>
      <xdr:rowOff>43351</xdr:rowOff>
    </xdr:to>
    <xdr:cxnSp macro="">
      <xdr:nvCxnSpPr>
        <xdr:cNvPr id="180" name="直線コネクタ 179"/>
        <xdr:cNvCxnSpPr/>
      </xdr:nvCxnSpPr>
      <xdr:spPr>
        <a:xfrm flipV="1">
          <a:off x="3797300" y="13066911"/>
          <a:ext cx="838200" cy="1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161590</xdr:rowOff>
    </xdr:from>
    <xdr:ext cx="599010" cy="259045"/>
    <xdr:sp macro="" textlink="">
      <xdr:nvSpPr>
        <xdr:cNvPr id="181" name="民生費平均値テキスト"/>
        <xdr:cNvSpPr txBox="1"/>
      </xdr:nvSpPr>
      <xdr:spPr>
        <a:xfrm>
          <a:off x="4686300" y="12677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138713</xdr:rowOff>
    </xdr:from>
    <xdr:to>
      <xdr:col>6</xdr:col>
      <xdr:colOff>561975</xdr:colOff>
      <xdr:row>75</xdr:row>
      <xdr:rowOff>68863</xdr:rowOff>
    </xdr:to>
    <xdr:sp macro="" textlink="">
      <xdr:nvSpPr>
        <xdr:cNvPr id="182" name="フローチャート : 判断 181"/>
        <xdr:cNvSpPr/>
      </xdr:nvSpPr>
      <xdr:spPr>
        <a:xfrm>
          <a:off x="4584700" y="1282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43351</xdr:rowOff>
    </xdr:from>
    <xdr:to>
      <xdr:col>5</xdr:col>
      <xdr:colOff>358775</xdr:colOff>
      <xdr:row>77</xdr:row>
      <xdr:rowOff>99673</xdr:rowOff>
    </xdr:to>
    <xdr:cxnSp macro="">
      <xdr:nvCxnSpPr>
        <xdr:cNvPr id="183" name="直線コネクタ 182"/>
        <xdr:cNvCxnSpPr/>
      </xdr:nvCxnSpPr>
      <xdr:spPr>
        <a:xfrm flipV="1">
          <a:off x="2908300" y="13245001"/>
          <a:ext cx="889000" cy="5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136351</xdr:rowOff>
    </xdr:from>
    <xdr:to>
      <xdr:col>5</xdr:col>
      <xdr:colOff>409575</xdr:colOff>
      <xdr:row>76</xdr:row>
      <xdr:rowOff>66501</xdr:rowOff>
    </xdr:to>
    <xdr:sp macro="" textlink="">
      <xdr:nvSpPr>
        <xdr:cNvPr id="184" name="フローチャート : 判断 183"/>
        <xdr:cNvSpPr/>
      </xdr:nvSpPr>
      <xdr:spPr>
        <a:xfrm>
          <a:off x="3746500" y="1299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83028</xdr:rowOff>
    </xdr:from>
    <xdr:ext cx="599010" cy="259045"/>
    <xdr:sp macro="" textlink="">
      <xdr:nvSpPr>
        <xdr:cNvPr id="185" name="テキスト ボックス 184"/>
        <xdr:cNvSpPr txBox="1"/>
      </xdr:nvSpPr>
      <xdr:spPr>
        <a:xfrm>
          <a:off x="3497794" y="12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99673</xdr:rowOff>
    </xdr:from>
    <xdr:to>
      <xdr:col>4</xdr:col>
      <xdr:colOff>155575</xdr:colOff>
      <xdr:row>78</xdr:row>
      <xdr:rowOff>39824</xdr:rowOff>
    </xdr:to>
    <xdr:cxnSp macro="">
      <xdr:nvCxnSpPr>
        <xdr:cNvPr id="186" name="直線コネクタ 185"/>
        <xdr:cNvCxnSpPr/>
      </xdr:nvCxnSpPr>
      <xdr:spPr>
        <a:xfrm flipV="1">
          <a:off x="2019300" y="13301323"/>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70024</xdr:rowOff>
    </xdr:from>
    <xdr:to>
      <xdr:col>4</xdr:col>
      <xdr:colOff>206375</xdr:colOff>
      <xdr:row>76</xdr:row>
      <xdr:rowOff>174</xdr:rowOff>
    </xdr:to>
    <xdr:sp macro="" textlink="">
      <xdr:nvSpPr>
        <xdr:cNvPr id="187" name="フローチャート : 判断 186"/>
        <xdr:cNvSpPr/>
      </xdr:nvSpPr>
      <xdr:spPr>
        <a:xfrm>
          <a:off x="2857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16701</xdr:rowOff>
    </xdr:from>
    <xdr:ext cx="599010" cy="259045"/>
    <xdr:sp macro="" textlink="">
      <xdr:nvSpPr>
        <xdr:cNvPr id="188" name="テキスト ボックス 187"/>
        <xdr:cNvSpPr txBox="1"/>
      </xdr:nvSpPr>
      <xdr:spPr>
        <a:xfrm>
          <a:off x="2608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39824</xdr:rowOff>
    </xdr:from>
    <xdr:to>
      <xdr:col>2</xdr:col>
      <xdr:colOff>638175</xdr:colOff>
      <xdr:row>78</xdr:row>
      <xdr:rowOff>83345</xdr:rowOff>
    </xdr:to>
    <xdr:cxnSp macro="">
      <xdr:nvCxnSpPr>
        <xdr:cNvPr id="189" name="直線コネクタ 188"/>
        <xdr:cNvCxnSpPr/>
      </xdr:nvCxnSpPr>
      <xdr:spPr>
        <a:xfrm flipV="1">
          <a:off x="1130300" y="13412924"/>
          <a:ext cx="8890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154335</xdr:rowOff>
    </xdr:from>
    <xdr:to>
      <xdr:col>3</xdr:col>
      <xdr:colOff>3175</xdr:colOff>
      <xdr:row>76</xdr:row>
      <xdr:rowOff>84485</xdr:rowOff>
    </xdr:to>
    <xdr:sp macro="" textlink="">
      <xdr:nvSpPr>
        <xdr:cNvPr id="190" name="フローチャート : 判断 189"/>
        <xdr:cNvSpPr/>
      </xdr:nvSpPr>
      <xdr:spPr>
        <a:xfrm>
          <a:off x="1968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101011</xdr:rowOff>
    </xdr:from>
    <xdr:ext cx="599010" cy="259045"/>
    <xdr:sp macro="" textlink="">
      <xdr:nvSpPr>
        <xdr:cNvPr id="191" name="テキスト ボックス 190"/>
        <xdr:cNvSpPr txBox="1"/>
      </xdr:nvSpPr>
      <xdr:spPr>
        <a:xfrm>
          <a:off x="1719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70210</xdr:rowOff>
    </xdr:from>
    <xdr:to>
      <xdr:col>1</xdr:col>
      <xdr:colOff>485775</xdr:colOff>
      <xdr:row>77</xdr:row>
      <xdr:rowOff>360</xdr:rowOff>
    </xdr:to>
    <xdr:sp macro="" textlink="">
      <xdr:nvSpPr>
        <xdr:cNvPr id="192" name="フローチャート : 判断 191"/>
        <xdr:cNvSpPr/>
      </xdr:nvSpPr>
      <xdr:spPr>
        <a:xfrm>
          <a:off x="1079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16886</xdr:rowOff>
    </xdr:from>
    <xdr:ext cx="599010" cy="259045"/>
    <xdr:sp macro="" textlink="">
      <xdr:nvSpPr>
        <xdr:cNvPr id="193" name="テキスト ボックス 192"/>
        <xdr:cNvSpPr txBox="1"/>
      </xdr:nvSpPr>
      <xdr:spPr>
        <a:xfrm>
          <a:off x="830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157361</xdr:rowOff>
    </xdr:from>
    <xdr:to>
      <xdr:col>6</xdr:col>
      <xdr:colOff>561975</xdr:colOff>
      <xdr:row>76</xdr:row>
      <xdr:rowOff>87511</xdr:rowOff>
    </xdr:to>
    <xdr:sp macro="" textlink="">
      <xdr:nvSpPr>
        <xdr:cNvPr id="199" name="円/楕円 198"/>
        <xdr:cNvSpPr/>
      </xdr:nvSpPr>
      <xdr:spPr>
        <a:xfrm>
          <a:off x="4584700" y="1301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135788</xdr:rowOff>
    </xdr:from>
    <xdr:ext cx="599010" cy="259045"/>
    <xdr:sp macro="" textlink="">
      <xdr:nvSpPr>
        <xdr:cNvPr id="200" name="民生費該当値テキスト"/>
        <xdr:cNvSpPr txBox="1"/>
      </xdr:nvSpPr>
      <xdr:spPr>
        <a:xfrm>
          <a:off x="4686300" y="1299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142,961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164001</xdr:rowOff>
    </xdr:from>
    <xdr:to>
      <xdr:col>5</xdr:col>
      <xdr:colOff>409575</xdr:colOff>
      <xdr:row>77</xdr:row>
      <xdr:rowOff>94151</xdr:rowOff>
    </xdr:to>
    <xdr:sp macro="" textlink="">
      <xdr:nvSpPr>
        <xdr:cNvPr id="201" name="円/楕円 200"/>
        <xdr:cNvSpPr/>
      </xdr:nvSpPr>
      <xdr:spPr>
        <a:xfrm>
          <a:off x="3746500" y="13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85278</xdr:rowOff>
    </xdr:from>
    <xdr:ext cx="599010" cy="259045"/>
    <xdr:sp macro="" textlink="">
      <xdr:nvSpPr>
        <xdr:cNvPr id="202" name="テキスト ボックス 201"/>
        <xdr:cNvSpPr txBox="1"/>
      </xdr:nvSpPr>
      <xdr:spPr>
        <a:xfrm>
          <a:off x="3497794" y="1328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48873</xdr:rowOff>
    </xdr:from>
    <xdr:to>
      <xdr:col>4</xdr:col>
      <xdr:colOff>206375</xdr:colOff>
      <xdr:row>77</xdr:row>
      <xdr:rowOff>150473</xdr:rowOff>
    </xdr:to>
    <xdr:sp macro="" textlink="">
      <xdr:nvSpPr>
        <xdr:cNvPr id="203" name="円/楕円 202"/>
        <xdr:cNvSpPr/>
      </xdr:nvSpPr>
      <xdr:spPr>
        <a:xfrm>
          <a:off x="2857500" y="132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141600</xdr:rowOff>
    </xdr:from>
    <xdr:ext cx="599010" cy="259045"/>
    <xdr:sp macro="" textlink="">
      <xdr:nvSpPr>
        <xdr:cNvPr id="204" name="テキスト ボックス 203"/>
        <xdr:cNvSpPr txBox="1"/>
      </xdr:nvSpPr>
      <xdr:spPr>
        <a:xfrm>
          <a:off x="2608794" y="1334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160474</xdr:rowOff>
    </xdr:from>
    <xdr:to>
      <xdr:col>3</xdr:col>
      <xdr:colOff>3175</xdr:colOff>
      <xdr:row>78</xdr:row>
      <xdr:rowOff>90624</xdr:rowOff>
    </xdr:to>
    <xdr:sp macro="" textlink="">
      <xdr:nvSpPr>
        <xdr:cNvPr id="205" name="円/楕円 204"/>
        <xdr:cNvSpPr/>
      </xdr:nvSpPr>
      <xdr:spPr>
        <a:xfrm>
          <a:off x="1968500" y="133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81751</xdr:rowOff>
    </xdr:from>
    <xdr:ext cx="599010" cy="259045"/>
    <xdr:sp macro="" textlink="">
      <xdr:nvSpPr>
        <xdr:cNvPr id="206" name="テキスト ボックス 205"/>
        <xdr:cNvSpPr txBox="1"/>
      </xdr:nvSpPr>
      <xdr:spPr>
        <a:xfrm>
          <a:off x="1719794" y="1345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32545</xdr:rowOff>
    </xdr:from>
    <xdr:to>
      <xdr:col>1</xdr:col>
      <xdr:colOff>485775</xdr:colOff>
      <xdr:row>78</xdr:row>
      <xdr:rowOff>134145</xdr:rowOff>
    </xdr:to>
    <xdr:sp macro="" textlink="">
      <xdr:nvSpPr>
        <xdr:cNvPr id="207" name="円/楕円 206"/>
        <xdr:cNvSpPr/>
      </xdr:nvSpPr>
      <xdr:spPr>
        <a:xfrm>
          <a:off x="1079500" y="134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125272</xdr:rowOff>
    </xdr:from>
    <xdr:ext cx="599010" cy="259045"/>
    <xdr:sp macro="" textlink="">
      <xdr:nvSpPr>
        <xdr:cNvPr id="208" name="テキスト ボックス 207"/>
        <xdr:cNvSpPr txBox="1"/>
      </xdr:nvSpPr>
      <xdr:spPr>
        <a:xfrm>
          <a:off x="830794" y="1349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3" name="直線コネクタ 232"/>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4"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5" name="直線コネクタ 234"/>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6"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7" name="直線コネクタ 236"/>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108438</xdr:rowOff>
    </xdr:from>
    <xdr:to>
      <xdr:col>6</xdr:col>
      <xdr:colOff>511175</xdr:colOff>
      <xdr:row>95</xdr:row>
      <xdr:rowOff>19323</xdr:rowOff>
    </xdr:to>
    <xdr:cxnSp macro="">
      <xdr:nvCxnSpPr>
        <xdr:cNvPr id="238" name="直線コネクタ 237"/>
        <xdr:cNvCxnSpPr/>
      </xdr:nvCxnSpPr>
      <xdr:spPr>
        <a:xfrm flipV="1">
          <a:off x="3797300" y="16224738"/>
          <a:ext cx="838200" cy="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135011</xdr:rowOff>
    </xdr:from>
    <xdr:ext cx="534377" cy="259045"/>
    <xdr:sp macro="" textlink="">
      <xdr:nvSpPr>
        <xdr:cNvPr id="239" name="衛生費平均値テキスト"/>
        <xdr:cNvSpPr txBox="1"/>
      </xdr:nvSpPr>
      <xdr:spPr>
        <a:xfrm>
          <a:off x="4686300" y="1642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40" name="フローチャート : 判断 239"/>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17647</xdr:rowOff>
    </xdr:from>
    <xdr:to>
      <xdr:col>5</xdr:col>
      <xdr:colOff>358775</xdr:colOff>
      <xdr:row>95</xdr:row>
      <xdr:rowOff>19323</xdr:rowOff>
    </xdr:to>
    <xdr:cxnSp macro="">
      <xdr:nvCxnSpPr>
        <xdr:cNvPr id="241" name="直線コネクタ 240"/>
        <xdr:cNvCxnSpPr/>
      </xdr:nvCxnSpPr>
      <xdr:spPr>
        <a:xfrm>
          <a:off x="2908300" y="1630539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44362</xdr:rowOff>
    </xdr:from>
    <xdr:to>
      <xdr:col>5</xdr:col>
      <xdr:colOff>409575</xdr:colOff>
      <xdr:row>96</xdr:row>
      <xdr:rowOff>145962</xdr:rowOff>
    </xdr:to>
    <xdr:sp macro="" textlink="">
      <xdr:nvSpPr>
        <xdr:cNvPr id="242" name="フローチャート : 判断 241"/>
        <xdr:cNvSpPr/>
      </xdr:nvSpPr>
      <xdr:spPr>
        <a:xfrm>
          <a:off x="3746500" y="165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137089</xdr:rowOff>
    </xdr:from>
    <xdr:ext cx="534377" cy="259045"/>
    <xdr:sp macro="" textlink="">
      <xdr:nvSpPr>
        <xdr:cNvPr id="243" name="テキスト ボックス 242"/>
        <xdr:cNvSpPr txBox="1"/>
      </xdr:nvSpPr>
      <xdr:spPr>
        <a:xfrm>
          <a:off x="3530111" y="165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17647</xdr:rowOff>
    </xdr:from>
    <xdr:to>
      <xdr:col>4</xdr:col>
      <xdr:colOff>155575</xdr:colOff>
      <xdr:row>95</xdr:row>
      <xdr:rowOff>33934</xdr:rowOff>
    </xdr:to>
    <xdr:cxnSp macro="">
      <xdr:nvCxnSpPr>
        <xdr:cNvPr id="244" name="直線コネクタ 243"/>
        <xdr:cNvCxnSpPr/>
      </xdr:nvCxnSpPr>
      <xdr:spPr>
        <a:xfrm flipV="1">
          <a:off x="2019300" y="16305397"/>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5" name="フローチャート : 判断 244"/>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81900</xdr:rowOff>
    </xdr:from>
    <xdr:ext cx="534377" cy="259045"/>
    <xdr:sp macro="" textlink="">
      <xdr:nvSpPr>
        <xdr:cNvPr id="246" name="テキスト ボックス 245"/>
        <xdr:cNvSpPr txBox="1"/>
      </xdr:nvSpPr>
      <xdr:spPr>
        <a:xfrm>
          <a:off x="2641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145301</xdr:rowOff>
    </xdr:from>
    <xdr:to>
      <xdr:col>2</xdr:col>
      <xdr:colOff>638175</xdr:colOff>
      <xdr:row>95</xdr:row>
      <xdr:rowOff>33934</xdr:rowOff>
    </xdr:to>
    <xdr:cxnSp macro="">
      <xdr:nvCxnSpPr>
        <xdr:cNvPr id="247" name="直線コネクタ 246"/>
        <xdr:cNvCxnSpPr/>
      </xdr:nvCxnSpPr>
      <xdr:spPr>
        <a:xfrm>
          <a:off x="1130300" y="16261601"/>
          <a:ext cx="889000" cy="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8" name="フローチャート : 判断 247"/>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100246</xdr:rowOff>
    </xdr:from>
    <xdr:ext cx="534377" cy="259045"/>
    <xdr:sp macro="" textlink="">
      <xdr:nvSpPr>
        <xdr:cNvPr id="249" name="テキスト ボックス 248"/>
        <xdr:cNvSpPr txBox="1"/>
      </xdr:nvSpPr>
      <xdr:spPr>
        <a:xfrm>
          <a:off x="1752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50" name="フローチャート : 判断 249"/>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85958</xdr:rowOff>
    </xdr:from>
    <xdr:ext cx="534377" cy="259045"/>
    <xdr:sp macro="" textlink="">
      <xdr:nvSpPr>
        <xdr:cNvPr id="251" name="テキスト ボックス 250"/>
        <xdr:cNvSpPr txBox="1"/>
      </xdr:nvSpPr>
      <xdr:spPr>
        <a:xfrm>
          <a:off x="863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57638</xdr:rowOff>
    </xdr:from>
    <xdr:to>
      <xdr:col>6</xdr:col>
      <xdr:colOff>561975</xdr:colOff>
      <xdr:row>94</xdr:row>
      <xdr:rowOff>159238</xdr:rowOff>
    </xdr:to>
    <xdr:sp macro="" textlink="">
      <xdr:nvSpPr>
        <xdr:cNvPr id="257" name="円/楕円 256"/>
        <xdr:cNvSpPr/>
      </xdr:nvSpPr>
      <xdr:spPr>
        <a:xfrm>
          <a:off x="4584700" y="1617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80515</xdr:rowOff>
    </xdr:from>
    <xdr:ext cx="534377" cy="259045"/>
    <xdr:sp macro="" textlink="">
      <xdr:nvSpPr>
        <xdr:cNvPr id="258" name="衛生費該当値テキスト"/>
        <xdr:cNvSpPr txBox="1"/>
      </xdr:nvSpPr>
      <xdr:spPr>
        <a:xfrm>
          <a:off x="4686300" y="1602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61,641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139973</xdr:rowOff>
    </xdr:from>
    <xdr:to>
      <xdr:col>5</xdr:col>
      <xdr:colOff>409575</xdr:colOff>
      <xdr:row>95</xdr:row>
      <xdr:rowOff>70123</xdr:rowOff>
    </xdr:to>
    <xdr:sp macro="" textlink="">
      <xdr:nvSpPr>
        <xdr:cNvPr id="259" name="円/楕円 258"/>
        <xdr:cNvSpPr/>
      </xdr:nvSpPr>
      <xdr:spPr>
        <a:xfrm>
          <a:off x="3746500" y="162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86650</xdr:rowOff>
    </xdr:from>
    <xdr:ext cx="534377" cy="259045"/>
    <xdr:sp macro="" textlink="">
      <xdr:nvSpPr>
        <xdr:cNvPr id="260" name="テキスト ボックス 259"/>
        <xdr:cNvSpPr txBox="1"/>
      </xdr:nvSpPr>
      <xdr:spPr>
        <a:xfrm>
          <a:off x="3530111" y="16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138297</xdr:rowOff>
    </xdr:from>
    <xdr:to>
      <xdr:col>4</xdr:col>
      <xdr:colOff>206375</xdr:colOff>
      <xdr:row>95</xdr:row>
      <xdr:rowOff>68447</xdr:rowOff>
    </xdr:to>
    <xdr:sp macro="" textlink="">
      <xdr:nvSpPr>
        <xdr:cNvPr id="261" name="円/楕円 260"/>
        <xdr:cNvSpPr/>
      </xdr:nvSpPr>
      <xdr:spPr>
        <a:xfrm>
          <a:off x="2857500" y="162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84974</xdr:rowOff>
    </xdr:from>
    <xdr:ext cx="534377" cy="259045"/>
    <xdr:sp macro="" textlink="">
      <xdr:nvSpPr>
        <xdr:cNvPr id="262" name="テキスト ボックス 261"/>
        <xdr:cNvSpPr txBox="1"/>
      </xdr:nvSpPr>
      <xdr:spPr>
        <a:xfrm>
          <a:off x="2641111" y="160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154584</xdr:rowOff>
    </xdr:from>
    <xdr:to>
      <xdr:col>3</xdr:col>
      <xdr:colOff>3175</xdr:colOff>
      <xdr:row>95</xdr:row>
      <xdr:rowOff>84734</xdr:rowOff>
    </xdr:to>
    <xdr:sp macro="" textlink="">
      <xdr:nvSpPr>
        <xdr:cNvPr id="263" name="円/楕円 262"/>
        <xdr:cNvSpPr/>
      </xdr:nvSpPr>
      <xdr:spPr>
        <a:xfrm>
          <a:off x="1968500" y="162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101261</xdr:rowOff>
    </xdr:from>
    <xdr:ext cx="534377" cy="259045"/>
    <xdr:sp macro="" textlink="">
      <xdr:nvSpPr>
        <xdr:cNvPr id="264" name="テキスト ボックス 263"/>
        <xdr:cNvSpPr txBox="1"/>
      </xdr:nvSpPr>
      <xdr:spPr>
        <a:xfrm>
          <a:off x="1752111" y="160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94501</xdr:rowOff>
    </xdr:from>
    <xdr:to>
      <xdr:col>1</xdr:col>
      <xdr:colOff>485775</xdr:colOff>
      <xdr:row>95</xdr:row>
      <xdr:rowOff>24651</xdr:rowOff>
    </xdr:to>
    <xdr:sp macro="" textlink="">
      <xdr:nvSpPr>
        <xdr:cNvPr id="265" name="円/楕円 264"/>
        <xdr:cNvSpPr/>
      </xdr:nvSpPr>
      <xdr:spPr>
        <a:xfrm>
          <a:off x="1079500" y="162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41178</xdr:rowOff>
    </xdr:from>
    <xdr:ext cx="534377" cy="259045"/>
    <xdr:sp macro="" textlink="">
      <xdr:nvSpPr>
        <xdr:cNvPr id="266" name="テキスト ボックス 265"/>
        <xdr:cNvSpPr txBox="1"/>
      </xdr:nvSpPr>
      <xdr:spPr>
        <a:xfrm>
          <a:off x="863111" y="159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90" name="直線コネクタ 289"/>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3"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4" name="直線コネクタ 293"/>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27877</xdr:rowOff>
    </xdr:from>
    <xdr:to>
      <xdr:col>15</xdr:col>
      <xdr:colOff>180975</xdr:colOff>
      <xdr:row>37</xdr:row>
      <xdr:rowOff>56833</xdr:rowOff>
    </xdr:to>
    <xdr:cxnSp macro="">
      <xdr:nvCxnSpPr>
        <xdr:cNvPr id="295" name="直線コネクタ 294"/>
        <xdr:cNvCxnSpPr/>
      </xdr:nvCxnSpPr>
      <xdr:spPr>
        <a:xfrm>
          <a:off x="9639300" y="6371527"/>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152861</xdr:rowOff>
    </xdr:from>
    <xdr:ext cx="378565" cy="259045"/>
    <xdr:sp macro="" textlink="">
      <xdr:nvSpPr>
        <xdr:cNvPr id="296" name="労働費平均値テキスト"/>
        <xdr:cNvSpPr txBox="1"/>
      </xdr:nvSpPr>
      <xdr:spPr>
        <a:xfrm>
          <a:off x="10528300" y="6496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7" name="フローチャート : 判断 296"/>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27877</xdr:rowOff>
    </xdr:from>
    <xdr:to>
      <xdr:col>14</xdr:col>
      <xdr:colOff>28575</xdr:colOff>
      <xdr:row>37</xdr:row>
      <xdr:rowOff>67691</xdr:rowOff>
    </xdr:to>
    <xdr:cxnSp macro="">
      <xdr:nvCxnSpPr>
        <xdr:cNvPr id="298" name="直線コネクタ 297"/>
        <xdr:cNvCxnSpPr/>
      </xdr:nvCxnSpPr>
      <xdr:spPr>
        <a:xfrm flipV="1">
          <a:off x="8750300" y="6371527"/>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9" name="フローチャート : 判断 298"/>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300" name="テキスト ボックス 299"/>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157226</xdr:rowOff>
    </xdr:from>
    <xdr:to>
      <xdr:col>12</xdr:col>
      <xdr:colOff>511175</xdr:colOff>
      <xdr:row>37</xdr:row>
      <xdr:rowOff>67691</xdr:rowOff>
    </xdr:to>
    <xdr:cxnSp macro="">
      <xdr:nvCxnSpPr>
        <xdr:cNvPr id="301" name="直線コネクタ 300"/>
        <xdr:cNvCxnSpPr/>
      </xdr:nvCxnSpPr>
      <xdr:spPr>
        <a:xfrm>
          <a:off x="7861300" y="6329426"/>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2" name="フローチャート : 判断 301"/>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3" name="テキスト ボックス 302"/>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121222</xdr:rowOff>
    </xdr:from>
    <xdr:to>
      <xdr:col>11</xdr:col>
      <xdr:colOff>307975</xdr:colOff>
      <xdr:row>36</xdr:row>
      <xdr:rowOff>157226</xdr:rowOff>
    </xdr:to>
    <xdr:cxnSp macro="">
      <xdr:nvCxnSpPr>
        <xdr:cNvPr id="304" name="直線コネクタ 303"/>
        <xdr:cNvCxnSpPr/>
      </xdr:nvCxnSpPr>
      <xdr:spPr>
        <a:xfrm>
          <a:off x="6972300" y="6293422"/>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5" name="フローチャート : 判断 304"/>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6" name="テキスト ボックス 305"/>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7" name="フローチャート : 判断 306"/>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8" name="テキスト ボックス 307"/>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6033</xdr:rowOff>
    </xdr:from>
    <xdr:to>
      <xdr:col>15</xdr:col>
      <xdr:colOff>231775</xdr:colOff>
      <xdr:row>37</xdr:row>
      <xdr:rowOff>107633</xdr:rowOff>
    </xdr:to>
    <xdr:sp macro="" textlink="">
      <xdr:nvSpPr>
        <xdr:cNvPr id="314" name="円/楕円 313"/>
        <xdr:cNvSpPr/>
      </xdr:nvSpPr>
      <xdr:spPr>
        <a:xfrm>
          <a:off x="10426700" y="63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28910</xdr:rowOff>
    </xdr:from>
    <xdr:ext cx="469744" cy="259045"/>
    <xdr:sp macro="" textlink="">
      <xdr:nvSpPr>
        <xdr:cNvPr id="315" name="労働費該当値テキスト"/>
        <xdr:cNvSpPr txBox="1"/>
      </xdr:nvSpPr>
      <xdr:spPr>
        <a:xfrm>
          <a:off x="10528300" y="620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148527</xdr:rowOff>
    </xdr:from>
    <xdr:to>
      <xdr:col>14</xdr:col>
      <xdr:colOff>79375</xdr:colOff>
      <xdr:row>37</xdr:row>
      <xdr:rowOff>78677</xdr:rowOff>
    </xdr:to>
    <xdr:sp macro="" textlink="">
      <xdr:nvSpPr>
        <xdr:cNvPr id="316" name="円/楕円 315"/>
        <xdr:cNvSpPr/>
      </xdr:nvSpPr>
      <xdr:spPr>
        <a:xfrm>
          <a:off x="9588500" y="63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95204</xdr:rowOff>
    </xdr:from>
    <xdr:ext cx="469744" cy="259045"/>
    <xdr:sp macro="" textlink="">
      <xdr:nvSpPr>
        <xdr:cNvPr id="317" name="テキスト ボックス 316"/>
        <xdr:cNvSpPr txBox="1"/>
      </xdr:nvSpPr>
      <xdr:spPr>
        <a:xfrm>
          <a:off x="9404427"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16891</xdr:rowOff>
    </xdr:from>
    <xdr:to>
      <xdr:col>12</xdr:col>
      <xdr:colOff>561975</xdr:colOff>
      <xdr:row>37</xdr:row>
      <xdr:rowOff>118491</xdr:rowOff>
    </xdr:to>
    <xdr:sp macro="" textlink="">
      <xdr:nvSpPr>
        <xdr:cNvPr id="318" name="円/楕円 317"/>
        <xdr:cNvSpPr/>
      </xdr:nvSpPr>
      <xdr:spPr>
        <a:xfrm>
          <a:off x="8699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135018</xdr:rowOff>
    </xdr:from>
    <xdr:ext cx="469744" cy="259045"/>
    <xdr:sp macro="" textlink="">
      <xdr:nvSpPr>
        <xdr:cNvPr id="319" name="テキスト ボックス 318"/>
        <xdr:cNvSpPr txBox="1"/>
      </xdr:nvSpPr>
      <xdr:spPr>
        <a:xfrm>
          <a:off x="8515427" y="613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106426</xdr:rowOff>
    </xdr:from>
    <xdr:to>
      <xdr:col>11</xdr:col>
      <xdr:colOff>358775</xdr:colOff>
      <xdr:row>37</xdr:row>
      <xdr:rowOff>36576</xdr:rowOff>
    </xdr:to>
    <xdr:sp macro="" textlink="">
      <xdr:nvSpPr>
        <xdr:cNvPr id="320" name="円/楕円 319"/>
        <xdr:cNvSpPr/>
      </xdr:nvSpPr>
      <xdr:spPr>
        <a:xfrm>
          <a:off x="7810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27703</xdr:rowOff>
    </xdr:from>
    <xdr:ext cx="469744" cy="259045"/>
    <xdr:sp macro="" textlink="">
      <xdr:nvSpPr>
        <xdr:cNvPr id="321" name="テキスト ボックス 320"/>
        <xdr:cNvSpPr txBox="1"/>
      </xdr:nvSpPr>
      <xdr:spPr>
        <a:xfrm>
          <a:off x="7626427"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70422</xdr:rowOff>
    </xdr:from>
    <xdr:to>
      <xdr:col>10</xdr:col>
      <xdr:colOff>155575</xdr:colOff>
      <xdr:row>37</xdr:row>
      <xdr:rowOff>572</xdr:rowOff>
    </xdr:to>
    <xdr:sp macro="" textlink="">
      <xdr:nvSpPr>
        <xdr:cNvPr id="322" name="円/楕円 321"/>
        <xdr:cNvSpPr/>
      </xdr:nvSpPr>
      <xdr:spPr>
        <a:xfrm>
          <a:off x="6921500" y="62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163149</xdr:rowOff>
    </xdr:from>
    <xdr:ext cx="469744" cy="259045"/>
    <xdr:sp macro="" textlink="">
      <xdr:nvSpPr>
        <xdr:cNvPr id="323" name="テキスト ボックス 322"/>
        <xdr:cNvSpPr txBox="1"/>
      </xdr:nvSpPr>
      <xdr:spPr>
        <a:xfrm>
          <a:off x="6737427" y="633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9" name="直線コネクタ 348"/>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50"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51" name="直線コネクタ 350"/>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2"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3" name="直線コネクタ 352"/>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51657</xdr:rowOff>
    </xdr:from>
    <xdr:to>
      <xdr:col>15</xdr:col>
      <xdr:colOff>180975</xdr:colOff>
      <xdr:row>57</xdr:row>
      <xdr:rowOff>81750</xdr:rowOff>
    </xdr:to>
    <xdr:cxnSp macro="">
      <xdr:nvCxnSpPr>
        <xdr:cNvPr id="354" name="直線コネクタ 353"/>
        <xdr:cNvCxnSpPr/>
      </xdr:nvCxnSpPr>
      <xdr:spPr>
        <a:xfrm flipV="1">
          <a:off x="9639300" y="9824307"/>
          <a:ext cx="838200" cy="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55542</xdr:rowOff>
    </xdr:from>
    <xdr:ext cx="534377" cy="259045"/>
    <xdr:sp macro="" textlink="">
      <xdr:nvSpPr>
        <xdr:cNvPr id="355" name="農林水産業費平均値テキスト"/>
        <xdr:cNvSpPr txBox="1"/>
      </xdr:nvSpPr>
      <xdr:spPr>
        <a:xfrm>
          <a:off x="10528300" y="948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6" name="フローチャート : 判断 355"/>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78125</xdr:rowOff>
    </xdr:from>
    <xdr:to>
      <xdr:col>14</xdr:col>
      <xdr:colOff>28575</xdr:colOff>
      <xdr:row>57</xdr:row>
      <xdr:rowOff>81750</xdr:rowOff>
    </xdr:to>
    <xdr:cxnSp macro="">
      <xdr:nvCxnSpPr>
        <xdr:cNvPr id="357" name="直線コネクタ 356"/>
        <xdr:cNvCxnSpPr/>
      </xdr:nvCxnSpPr>
      <xdr:spPr>
        <a:xfrm>
          <a:off x="8750300" y="9850775"/>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54577</xdr:rowOff>
    </xdr:from>
    <xdr:to>
      <xdr:col>14</xdr:col>
      <xdr:colOff>79375</xdr:colOff>
      <xdr:row>57</xdr:row>
      <xdr:rowOff>156177</xdr:rowOff>
    </xdr:to>
    <xdr:sp macro="" textlink="">
      <xdr:nvSpPr>
        <xdr:cNvPr id="358" name="フローチャート : 判断 357"/>
        <xdr:cNvSpPr/>
      </xdr:nvSpPr>
      <xdr:spPr>
        <a:xfrm>
          <a:off x="9588500" y="982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147304</xdr:rowOff>
    </xdr:from>
    <xdr:ext cx="534377" cy="259045"/>
    <xdr:sp macro="" textlink="">
      <xdr:nvSpPr>
        <xdr:cNvPr id="359" name="テキスト ボックス 358"/>
        <xdr:cNvSpPr txBox="1"/>
      </xdr:nvSpPr>
      <xdr:spPr>
        <a:xfrm>
          <a:off x="9372111" y="991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78125</xdr:rowOff>
    </xdr:from>
    <xdr:to>
      <xdr:col>12</xdr:col>
      <xdr:colOff>511175</xdr:colOff>
      <xdr:row>57</xdr:row>
      <xdr:rowOff>80852</xdr:rowOff>
    </xdr:to>
    <xdr:cxnSp macro="">
      <xdr:nvCxnSpPr>
        <xdr:cNvPr id="360" name="直線コネクタ 359"/>
        <xdr:cNvCxnSpPr/>
      </xdr:nvCxnSpPr>
      <xdr:spPr>
        <a:xfrm flipV="1">
          <a:off x="7861300" y="9850775"/>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61" name="フローチャート : 判断 360"/>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47154</xdr:rowOff>
    </xdr:from>
    <xdr:ext cx="534377" cy="259045"/>
    <xdr:sp macro="" textlink="">
      <xdr:nvSpPr>
        <xdr:cNvPr id="362" name="テキスト ボックス 361"/>
        <xdr:cNvSpPr txBox="1"/>
      </xdr:nvSpPr>
      <xdr:spPr>
        <a:xfrm>
          <a:off x="8483111" y="9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80852</xdr:rowOff>
    </xdr:from>
    <xdr:to>
      <xdr:col>11</xdr:col>
      <xdr:colOff>307975</xdr:colOff>
      <xdr:row>57</xdr:row>
      <xdr:rowOff>130735</xdr:rowOff>
    </xdr:to>
    <xdr:cxnSp macro="">
      <xdr:nvCxnSpPr>
        <xdr:cNvPr id="363" name="直線コネクタ 362"/>
        <xdr:cNvCxnSpPr/>
      </xdr:nvCxnSpPr>
      <xdr:spPr>
        <a:xfrm flipV="1">
          <a:off x="6972300" y="9853502"/>
          <a:ext cx="889000" cy="4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4" name="フローチャート : 判断 363"/>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50534</xdr:rowOff>
    </xdr:from>
    <xdr:ext cx="534377" cy="259045"/>
    <xdr:sp macro="" textlink="">
      <xdr:nvSpPr>
        <xdr:cNvPr id="365" name="テキスト ボックス 364"/>
        <xdr:cNvSpPr txBox="1"/>
      </xdr:nvSpPr>
      <xdr:spPr>
        <a:xfrm>
          <a:off x="7594111" y="94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6" name="フローチャート : 判断 365"/>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70259</xdr:rowOff>
    </xdr:from>
    <xdr:ext cx="534377" cy="259045"/>
    <xdr:sp macro="" textlink="">
      <xdr:nvSpPr>
        <xdr:cNvPr id="367" name="テキスト ボックス 366"/>
        <xdr:cNvSpPr txBox="1"/>
      </xdr:nvSpPr>
      <xdr:spPr>
        <a:xfrm>
          <a:off x="6705111" y="9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857</xdr:rowOff>
    </xdr:from>
    <xdr:to>
      <xdr:col>15</xdr:col>
      <xdr:colOff>231775</xdr:colOff>
      <xdr:row>57</xdr:row>
      <xdr:rowOff>102457</xdr:rowOff>
    </xdr:to>
    <xdr:sp macro="" textlink="">
      <xdr:nvSpPr>
        <xdr:cNvPr id="373" name="円/楕円 372"/>
        <xdr:cNvSpPr/>
      </xdr:nvSpPr>
      <xdr:spPr>
        <a:xfrm>
          <a:off x="10426700" y="97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150734</xdr:rowOff>
    </xdr:from>
    <xdr:ext cx="534377" cy="259045"/>
    <xdr:sp macro="" textlink="">
      <xdr:nvSpPr>
        <xdr:cNvPr id="374" name="農林水産業費該当値テキスト"/>
        <xdr:cNvSpPr txBox="1"/>
      </xdr:nvSpPr>
      <xdr:spPr>
        <a:xfrm>
          <a:off x="10528300" y="97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23,892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30950</xdr:rowOff>
    </xdr:from>
    <xdr:to>
      <xdr:col>14</xdr:col>
      <xdr:colOff>79375</xdr:colOff>
      <xdr:row>57</xdr:row>
      <xdr:rowOff>132550</xdr:rowOff>
    </xdr:to>
    <xdr:sp macro="" textlink="">
      <xdr:nvSpPr>
        <xdr:cNvPr id="375" name="円/楕円 374"/>
        <xdr:cNvSpPr/>
      </xdr:nvSpPr>
      <xdr:spPr>
        <a:xfrm>
          <a:off x="9588500" y="98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149077</xdr:rowOff>
    </xdr:from>
    <xdr:ext cx="534377" cy="259045"/>
    <xdr:sp macro="" textlink="">
      <xdr:nvSpPr>
        <xdr:cNvPr id="376" name="テキスト ボックス 375"/>
        <xdr:cNvSpPr txBox="1"/>
      </xdr:nvSpPr>
      <xdr:spPr>
        <a:xfrm>
          <a:off x="9372111" y="957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27325</xdr:rowOff>
    </xdr:from>
    <xdr:to>
      <xdr:col>12</xdr:col>
      <xdr:colOff>561975</xdr:colOff>
      <xdr:row>57</xdr:row>
      <xdr:rowOff>128925</xdr:rowOff>
    </xdr:to>
    <xdr:sp macro="" textlink="">
      <xdr:nvSpPr>
        <xdr:cNvPr id="377" name="円/楕円 376"/>
        <xdr:cNvSpPr/>
      </xdr:nvSpPr>
      <xdr:spPr>
        <a:xfrm>
          <a:off x="8699500" y="97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120052</xdr:rowOff>
    </xdr:from>
    <xdr:ext cx="534377" cy="259045"/>
    <xdr:sp macro="" textlink="">
      <xdr:nvSpPr>
        <xdr:cNvPr id="378" name="テキスト ボックス 377"/>
        <xdr:cNvSpPr txBox="1"/>
      </xdr:nvSpPr>
      <xdr:spPr>
        <a:xfrm>
          <a:off x="8483111" y="98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30052</xdr:rowOff>
    </xdr:from>
    <xdr:to>
      <xdr:col>11</xdr:col>
      <xdr:colOff>358775</xdr:colOff>
      <xdr:row>57</xdr:row>
      <xdr:rowOff>131652</xdr:rowOff>
    </xdr:to>
    <xdr:sp macro="" textlink="">
      <xdr:nvSpPr>
        <xdr:cNvPr id="379" name="円/楕円 378"/>
        <xdr:cNvSpPr/>
      </xdr:nvSpPr>
      <xdr:spPr>
        <a:xfrm>
          <a:off x="7810500" y="980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122779</xdr:rowOff>
    </xdr:from>
    <xdr:ext cx="534377" cy="259045"/>
    <xdr:sp macro="" textlink="">
      <xdr:nvSpPr>
        <xdr:cNvPr id="380" name="テキスト ボックス 379"/>
        <xdr:cNvSpPr txBox="1"/>
      </xdr:nvSpPr>
      <xdr:spPr>
        <a:xfrm>
          <a:off x="7594111" y="989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79935</xdr:rowOff>
    </xdr:from>
    <xdr:to>
      <xdr:col>10</xdr:col>
      <xdr:colOff>155575</xdr:colOff>
      <xdr:row>58</xdr:row>
      <xdr:rowOff>10085</xdr:rowOff>
    </xdr:to>
    <xdr:sp macro="" textlink="">
      <xdr:nvSpPr>
        <xdr:cNvPr id="381" name="円/楕円 380"/>
        <xdr:cNvSpPr/>
      </xdr:nvSpPr>
      <xdr:spPr>
        <a:xfrm>
          <a:off x="6921500" y="98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1212</xdr:rowOff>
    </xdr:from>
    <xdr:ext cx="534377" cy="259045"/>
    <xdr:sp macro="" textlink="">
      <xdr:nvSpPr>
        <xdr:cNvPr id="382" name="テキスト ボックス 381"/>
        <xdr:cNvSpPr txBox="1"/>
      </xdr:nvSpPr>
      <xdr:spPr>
        <a:xfrm>
          <a:off x="6705111" y="99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6" name="直線コネクタ 405"/>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7"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8" name="直線コネクタ 407"/>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9"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10" name="直線コネクタ 409"/>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26836</xdr:rowOff>
    </xdr:from>
    <xdr:to>
      <xdr:col>15</xdr:col>
      <xdr:colOff>180975</xdr:colOff>
      <xdr:row>78</xdr:row>
      <xdr:rowOff>29998</xdr:rowOff>
    </xdr:to>
    <xdr:cxnSp macro="">
      <xdr:nvCxnSpPr>
        <xdr:cNvPr id="411" name="直線コネクタ 410"/>
        <xdr:cNvCxnSpPr/>
      </xdr:nvCxnSpPr>
      <xdr:spPr>
        <a:xfrm flipV="1">
          <a:off x="9639300" y="13399936"/>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2"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3" name="フローチャート : 判断 412"/>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29998</xdr:rowOff>
    </xdr:from>
    <xdr:to>
      <xdr:col>14</xdr:col>
      <xdr:colOff>28575</xdr:colOff>
      <xdr:row>78</xdr:row>
      <xdr:rowOff>30048</xdr:rowOff>
    </xdr:to>
    <xdr:cxnSp macro="">
      <xdr:nvCxnSpPr>
        <xdr:cNvPr id="414" name="直線コネクタ 413"/>
        <xdr:cNvCxnSpPr/>
      </xdr:nvCxnSpPr>
      <xdr:spPr>
        <a:xfrm flipV="1">
          <a:off x="8750300" y="13403098"/>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132931</xdr:rowOff>
    </xdr:from>
    <xdr:to>
      <xdr:col>14</xdr:col>
      <xdr:colOff>79375</xdr:colOff>
      <xdr:row>78</xdr:row>
      <xdr:rowOff>63081</xdr:rowOff>
    </xdr:to>
    <xdr:sp macro="" textlink="">
      <xdr:nvSpPr>
        <xdr:cNvPr id="415" name="フローチャート : 判断 414"/>
        <xdr:cNvSpPr/>
      </xdr:nvSpPr>
      <xdr:spPr>
        <a:xfrm>
          <a:off x="9588500" y="1333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79608</xdr:rowOff>
    </xdr:from>
    <xdr:ext cx="534377" cy="259045"/>
    <xdr:sp macro="" textlink="">
      <xdr:nvSpPr>
        <xdr:cNvPr id="416" name="テキスト ボックス 415"/>
        <xdr:cNvSpPr txBox="1"/>
      </xdr:nvSpPr>
      <xdr:spPr>
        <a:xfrm>
          <a:off x="9372111" y="131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30048</xdr:rowOff>
    </xdr:from>
    <xdr:to>
      <xdr:col>12</xdr:col>
      <xdr:colOff>511175</xdr:colOff>
      <xdr:row>78</xdr:row>
      <xdr:rowOff>46419</xdr:rowOff>
    </xdr:to>
    <xdr:cxnSp macro="">
      <xdr:nvCxnSpPr>
        <xdr:cNvPr id="417" name="直線コネクタ 416"/>
        <xdr:cNvCxnSpPr/>
      </xdr:nvCxnSpPr>
      <xdr:spPr>
        <a:xfrm flipV="1">
          <a:off x="7861300" y="13403148"/>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8" name="フローチャート : 判断 417"/>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19" name="テキスト ボックス 418"/>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46419</xdr:rowOff>
    </xdr:from>
    <xdr:to>
      <xdr:col>11</xdr:col>
      <xdr:colOff>307975</xdr:colOff>
      <xdr:row>78</xdr:row>
      <xdr:rowOff>50419</xdr:rowOff>
    </xdr:to>
    <xdr:cxnSp macro="">
      <xdr:nvCxnSpPr>
        <xdr:cNvPr id="420" name="直線コネクタ 419"/>
        <xdr:cNvCxnSpPr/>
      </xdr:nvCxnSpPr>
      <xdr:spPr>
        <a:xfrm flipV="1">
          <a:off x="6972300" y="1341951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21" name="フローチャート : 判断 420"/>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22" name="テキスト ボックス 421"/>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3" name="フローチャート : 判断 422"/>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4" name="テキスト ボックス 423"/>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147486</xdr:rowOff>
    </xdr:from>
    <xdr:to>
      <xdr:col>15</xdr:col>
      <xdr:colOff>231775</xdr:colOff>
      <xdr:row>78</xdr:row>
      <xdr:rowOff>77636</xdr:rowOff>
    </xdr:to>
    <xdr:sp macro="" textlink="">
      <xdr:nvSpPr>
        <xdr:cNvPr id="430" name="円/楕円 429"/>
        <xdr:cNvSpPr/>
      </xdr:nvSpPr>
      <xdr:spPr>
        <a:xfrm>
          <a:off x="10426700" y="133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125913</xdr:rowOff>
    </xdr:from>
    <xdr:ext cx="534377" cy="259045"/>
    <xdr:sp macro="" textlink="">
      <xdr:nvSpPr>
        <xdr:cNvPr id="431" name="商工費該当値テキスト"/>
        <xdr:cNvSpPr txBox="1"/>
      </xdr:nvSpPr>
      <xdr:spPr>
        <a:xfrm>
          <a:off x="10528300" y="133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150648</xdr:rowOff>
    </xdr:from>
    <xdr:to>
      <xdr:col>14</xdr:col>
      <xdr:colOff>79375</xdr:colOff>
      <xdr:row>78</xdr:row>
      <xdr:rowOff>80798</xdr:rowOff>
    </xdr:to>
    <xdr:sp macro="" textlink="">
      <xdr:nvSpPr>
        <xdr:cNvPr id="432" name="円/楕円 431"/>
        <xdr:cNvSpPr/>
      </xdr:nvSpPr>
      <xdr:spPr>
        <a:xfrm>
          <a:off x="9588500" y="133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71925</xdr:rowOff>
    </xdr:from>
    <xdr:ext cx="534377" cy="259045"/>
    <xdr:sp macro="" textlink="">
      <xdr:nvSpPr>
        <xdr:cNvPr id="433" name="テキスト ボックス 432"/>
        <xdr:cNvSpPr txBox="1"/>
      </xdr:nvSpPr>
      <xdr:spPr>
        <a:xfrm>
          <a:off x="9372111" y="134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150698</xdr:rowOff>
    </xdr:from>
    <xdr:to>
      <xdr:col>12</xdr:col>
      <xdr:colOff>561975</xdr:colOff>
      <xdr:row>78</xdr:row>
      <xdr:rowOff>80848</xdr:rowOff>
    </xdr:to>
    <xdr:sp macro="" textlink="">
      <xdr:nvSpPr>
        <xdr:cNvPr id="434" name="円/楕円 433"/>
        <xdr:cNvSpPr/>
      </xdr:nvSpPr>
      <xdr:spPr>
        <a:xfrm>
          <a:off x="8699500" y="133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97375</xdr:rowOff>
    </xdr:from>
    <xdr:ext cx="534377" cy="259045"/>
    <xdr:sp macro="" textlink="">
      <xdr:nvSpPr>
        <xdr:cNvPr id="435" name="テキスト ボックス 434"/>
        <xdr:cNvSpPr txBox="1"/>
      </xdr:nvSpPr>
      <xdr:spPr>
        <a:xfrm>
          <a:off x="8483111" y="131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167069</xdr:rowOff>
    </xdr:from>
    <xdr:to>
      <xdr:col>11</xdr:col>
      <xdr:colOff>358775</xdr:colOff>
      <xdr:row>78</xdr:row>
      <xdr:rowOff>97219</xdr:rowOff>
    </xdr:to>
    <xdr:sp macro="" textlink="">
      <xdr:nvSpPr>
        <xdr:cNvPr id="436" name="円/楕円 435"/>
        <xdr:cNvSpPr/>
      </xdr:nvSpPr>
      <xdr:spPr>
        <a:xfrm>
          <a:off x="7810500" y="133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113746</xdr:rowOff>
    </xdr:from>
    <xdr:ext cx="534377" cy="259045"/>
    <xdr:sp macro="" textlink="">
      <xdr:nvSpPr>
        <xdr:cNvPr id="437" name="テキスト ボックス 436"/>
        <xdr:cNvSpPr txBox="1"/>
      </xdr:nvSpPr>
      <xdr:spPr>
        <a:xfrm>
          <a:off x="7594111" y="131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171069</xdr:rowOff>
    </xdr:from>
    <xdr:to>
      <xdr:col>10</xdr:col>
      <xdr:colOff>155575</xdr:colOff>
      <xdr:row>78</xdr:row>
      <xdr:rowOff>101219</xdr:rowOff>
    </xdr:to>
    <xdr:sp macro="" textlink="">
      <xdr:nvSpPr>
        <xdr:cNvPr id="438" name="円/楕円 437"/>
        <xdr:cNvSpPr/>
      </xdr:nvSpPr>
      <xdr:spPr>
        <a:xfrm>
          <a:off x="6921500" y="133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92346</xdr:rowOff>
    </xdr:from>
    <xdr:ext cx="534377" cy="259045"/>
    <xdr:sp macro="" textlink="">
      <xdr:nvSpPr>
        <xdr:cNvPr id="439" name="テキスト ボックス 438"/>
        <xdr:cNvSpPr txBox="1"/>
      </xdr:nvSpPr>
      <xdr:spPr>
        <a:xfrm>
          <a:off x="6705111" y="134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9" name="テキスト ボックス 458"/>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5" name="直線コネクタ 464"/>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6"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7" name="直線コネクタ 466"/>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8"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9" name="直線コネクタ 468"/>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62351</xdr:rowOff>
    </xdr:from>
    <xdr:to>
      <xdr:col>15</xdr:col>
      <xdr:colOff>180975</xdr:colOff>
      <xdr:row>99</xdr:row>
      <xdr:rowOff>62697</xdr:rowOff>
    </xdr:to>
    <xdr:cxnSp macro="">
      <xdr:nvCxnSpPr>
        <xdr:cNvPr id="470" name="直線コネクタ 469"/>
        <xdr:cNvCxnSpPr/>
      </xdr:nvCxnSpPr>
      <xdr:spPr>
        <a:xfrm flipV="1">
          <a:off x="9639300" y="17035901"/>
          <a:ext cx="8382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14479</xdr:rowOff>
    </xdr:from>
    <xdr:ext cx="534377" cy="259045"/>
    <xdr:sp macro="" textlink="">
      <xdr:nvSpPr>
        <xdr:cNvPr id="471" name="土木費平均値テキスト"/>
        <xdr:cNvSpPr txBox="1"/>
      </xdr:nvSpPr>
      <xdr:spPr>
        <a:xfrm>
          <a:off x="10528300" y="16816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2" name="フローチャート : 判断 471"/>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50873</xdr:rowOff>
    </xdr:from>
    <xdr:to>
      <xdr:col>14</xdr:col>
      <xdr:colOff>28575</xdr:colOff>
      <xdr:row>99</xdr:row>
      <xdr:rowOff>62697</xdr:rowOff>
    </xdr:to>
    <xdr:cxnSp macro="">
      <xdr:nvCxnSpPr>
        <xdr:cNvPr id="473" name="直線コネクタ 472"/>
        <xdr:cNvCxnSpPr/>
      </xdr:nvCxnSpPr>
      <xdr:spPr>
        <a:xfrm>
          <a:off x="8750300" y="17024423"/>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154615</xdr:rowOff>
    </xdr:from>
    <xdr:to>
      <xdr:col>14</xdr:col>
      <xdr:colOff>79375</xdr:colOff>
      <xdr:row>99</xdr:row>
      <xdr:rowOff>84765</xdr:rowOff>
    </xdr:to>
    <xdr:sp macro="" textlink="">
      <xdr:nvSpPr>
        <xdr:cNvPr id="474" name="フローチャート : 判断 473"/>
        <xdr:cNvSpPr/>
      </xdr:nvSpPr>
      <xdr:spPr>
        <a:xfrm>
          <a:off x="9588500" y="169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101292</xdr:rowOff>
    </xdr:from>
    <xdr:ext cx="534377" cy="259045"/>
    <xdr:sp macro="" textlink="">
      <xdr:nvSpPr>
        <xdr:cNvPr id="475" name="テキスト ボックス 474"/>
        <xdr:cNvSpPr txBox="1"/>
      </xdr:nvSpPr>
      <xdr:spPr>
        <a:xfrm>
          <a:off x="9372111" y="1673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50873</xdr:rowOff>
    </xdr:from>
    <xdr:to>
      <xdr:col>12</xdr:col>
      <xdr:colOff>511175</xdr:colOff>
      <xdr:row>99</xdr:row>
      <xdr:rowOff>59565</xdr:rowOff>
    </xdr:to>
    <xdr:cxnSp macro="">
      <xdr:nvCxnSpPr>
        <xdr:cNvPr id="476" name="直線コネクタ 475"/>
        <xdr:cNvCxnSpPr/>
      </xdr:nvCxnSpPr>
      <xdr:spPr>
        <a:xfrm flipV="1">
          <a:off x="7861300" y="17024423"/>
          <a:ext cx="889000" cy="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7" name="フローチャート : 判断 476"/>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107492</xdr:rowOff>
    </xdr:from>
    <xdr:ext cx="534377" cy="259045"/>
    <xdr:sp macro="" textlink="">
      <xdr:nvSpPr>
        <xdr:cNvPr id="478" name="テキスト ボックス 477"/>
        <xdr:cNvSpPr txBox="1"/>
      </xdr:nvSpPr>
      <xdr:spPr>
        <a:xfrm>
          <a:off x="8483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59565</xdr:rowOff>
    </xdr:from>
    <xdr:to>
      <xdr:col>11</xdr:col>
      <xdr:colOff>307975</xdr:colOff>
      <xdr:row>99</xdr:row>
      <xdr:rowOff>67500</xdr:rowOff>
    </xdr:to>
    <xdr:cxnSp macro="">
      <xdr:nvCxnSpPr>
        <xdr:cNvPr id="479" name="直線コネクタ 478"/>
        <xdr:cNvCxnSpPr/>
      </xdr:nvCxnSpPr>
      <xdr:spPr>
        <a:xfrm flipV="1">
          <a:off x="6972300" y="17033115"/>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80" name="フローチャート : 判断 479"/>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81" name="テキスト ボックス 480"/>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2" name="フローチャート : 判断 481"/>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112706</xdr:rowOff>
    </xdr:from>
    <xdr:ext cx="534377" cy="259045"/>
    <xdr:sp macro="" textlink="">
      <xdr:nvSpPr>
        <xdr:cNvPr id="483" name="テキスト ボックス 482"/>
        <xdr:cNvSpPr txBox="1"/>
      </xdr:nvSpPr>
      <xdr:spPr>
        <a:xfrm>
          <a:off x="6705111" y="16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11551</xdr:rowOff>
    </xdr:from>
    <xdr:to>
      <xdr:col>15</xdr:col>
      <xdr:colOff>231775</xdr:colOff>
      <xdr:row>99</xdr:row>
      <xdr:rowOff>113151</xdr:rowOff>
    </xdr:to>
    <xdr:sp macro="" textlink="">
      <xdr:nvSpPr>
        <xdr:cNvPr id="489" name="円/楕円 488"/>
        <xdr:cNvSpPr/>
      </xdr:nvSpPr>
      <xdr:spPr>
        <a:xfrm>
          <a:off x="10426700" y="169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141480</xdr:rowOff>
    </xdr:from>
    <xdr:ext cx="534377" cy="259045"/>
    <xdr:sp macro="" textlink="">
      <xdr:nvSpPr>
        <xdr:cNvPr id="490" name="土木費該当値テキスト"/>
        <xdr:cNvSpPr txBox="1"/>
      </xdr:nvSpPr>
      <xdr:spPr>
        <a:xfrm>
          <a:off x="10528300" y="1694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33,556</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11897</xdr:rowOff>
    </xdr:from>
    <xdr:to>
      <xdr:col>14</xdr:col>
      <xdr:colOff>79375</xdr:colOff>
      <xdr:row>99</xdr:row>
      <xdr:rowOff>113497</xdr:rowOff>
    </xdr:to>
    <xdr:sp macro="" textlink="">
      <xdr:nvSpPr>
        <xdr:cNvPr id="491" name="円/楕円 490"/>
        <xdr:cNvSpPr/>
      </xdr:nvSpPr>
      <xdr:spPr>
        <a:xfrm>
          <a:off x="9588500" y="1698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104624</xdr:rowOff>
    </xdr:from>
    <xdr:ext cx="534377" cy="259045"/>
    <xdr:sp macro="" textlink="">
      <xdr:nvSpPr>
        <xdr:cNvPr id="492" name="テキスト ボックス 491"/>
        <xdr:cNvSpPr txBox="1"/>
      </xdr:nvSpPr>
      <xdr:spPr>
        <a:xfrm>
          <a:off x="9372111" y="1707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73</xdr:rowOff>
    </xdr:from>
    <xdr:to>
      <xdr:col>12</xdr:col>
      <xdr:colOff>561975</xdr:colOff>
      <xdr:row>99</xdr:row>
      <xdr:rowOff>101673</xdr:rowOff>
    </xdr:to>
    <xdr:sp macro="" textlink="">
      <xdr:nvSpPr>
        <xdr:cNvPr id="493" name="円/楕円 492"/>
        <xdr:cNvSpPr/>
      </xdr:nvSpPr>
      <xdr:spPr>
        <a:xfrm>
          <a:off x="8699500" y="169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92800</xdr:rowOff>
    </xdr:from>
    <xdr:ext cx="534377" cy="259045"/>
    <xdr:sp macro="" textlink="">
      <xdr:nvSpPr>
        <xdr:cNvPr id="494" name="テキスト ボックス 493"/>
        <xdr:cNvSpPr txBox="1"/>
      </xdr:nvSpPr>
      <xdr:spPr>
        <a:xfrm>
          <a:off x="8483111" y="170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44,100</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8765</xdr:rowOff>
    </xdr:from>
    <xdr:to>
      <xdr:col>11</xdr:col>
      <xdr:colOff>358775</xdr:colOff>
      <xdr:row>99</xdr:row>
      <xdr:rowOff>110365</xdr:rowOff>
    </xdr:to>
    <xdr:sp macro="" textlink="">
      <xdr:nvSpPr>
        <xdr:cNvPr id="495" name="円/楕円 494"/>
        <xdr:cNvSpPr/>
      </xdr:nvSpPr>
      <xdr:spPr>
        <a:xfrm>
          <a:off x="7810500" y="169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101492</xdr:rowOff>
    </xdr:from>
    <xdr:ext cx="534377" cy="259045"/>
    <xdr:sp macro="" textlink="">
      <xdr:nvSpPr>
        <xdr:cNvPr id="496" name="テキスト ボックス 495"/>
        <xdr:cNvSpPr txBox="1"/>
      </xdr:nvSpPr>
      <xdr:spPr>
        <a:xfrm>
          <a:off x="7594111" y="170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36,115</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16700</xdr:rowOff>
    </xdr:from>
    <xdr:to>
      <xdr:col>10</xdr:col>
      <xdr:colOff>155575</xdr:colOff>
      <xdr:row>99</xdr:row>
      <xdr:rowOff>118300</xdr:rowOff>
    </xdr:to>
    <xdr:sp macro="" textlink="">
      <xdr:nvSpPr>
        <xdr:cNvPr id="497" name="円/楕円 496"/>
        <xdr:cNvSpPr/>
      </xdr:nvSpPr>
      <xdr:spPr>
        <a:xfrm>
          <a:off x="6921500" y="169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109427</xdr:rowOff>
    </xdr:from>
    <xdr:ext cx="534377" cy="259045"/>
    <xdr:sp macro="" textlink="">
      <xdr:nvSpPr>
        <xdr:cNvPr id="498" name="テキスト ボックス 497"/>
        <xdr:cNvSpPr txBox="1"/>
      </xdr:nvSpPr>
      <xdr:spPr>
        <a:xfrm>
          <a:off x="6705111" y="170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11" name="テキスト ボックス 51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5" name="直線コネクタ 524"/>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6"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7" name="直線コネクタ 526"/>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8"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9" name="直線コネクタ 528"/>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157727</xdr:rowOff>
    </xdr:from>
    <xdr:to>
      <xdr:col>23</xdr:col>
      <xdr:colOff>517525</xdr:colOff>
      <xdr:row>36</xdr:row>
      <xdr:rowOff>10802</xdr:rowOff>
    </xdr:to>
    <xdr:cxnSp macro="">
      <xdr:nvCxnSpPr>
        <xdr:cNvPr id="530" name="直線コネクタ 529"/>
        <xdr:cNvCxnSpPr/>
      </xdr:nvCxnSpPr>
      <xdr:spPr>
        <a:xfrm flipV="1">
          <a:off x="15481300" y="6158477"/>
          <a:ext cx="8382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10569</xdr:rowOff>
    </xdr:from>
    <xdr:ext cx="534377" cy="259045"/>
    <xdr:sp macro="" textlink="">
      <xdr:nvSpPr>
        <xdr:cNvPr id="531" name="消防費平均値テキスト"/>
        <xdr:cNvSpPr txBox="1"/>
      </xdr:nvSpPr>
      <xdr:spPr>
        <a:xfrm>
          <a:off x="16370300" y="618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2" name="フローチャート : 判断 531"/>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139667</xdr:rowOff>
    </xdr:from>
    <xdr:to>
      <xdr:col>22</xdr:col>
      <xdr:colOff>365125</xdr:colOff>
      <xdr:row>36</xdr:row>
      <xdr:rowOff>10802</xdr:rowOff>
    </xdr:to>
    <xdr:cxnSp macro="">
      <xdr:nvCxnSpPr>
        <xdr:cNvPr id="533" name="直線コネクタ 532"/>
        <xdr:cNvCxnSpPr/>
      </xdr:nvCxnSpPr>
      <xdr:spPr>
        <a:xfrm>
          <a:off x="14592300" y="6140417"/>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18981</xdr:rowOff>
    </xdr:from>
    <xdr:to>
      <xdr:col>22</xdr:col>
      <xdr:colOff>415925</xdr:colOff>
      <xdr:row>37</xdr:row>
      <xdr:rowOff>120581</xdr:rowOff>
    </xdr:to>
    <xdr:sp macro="" textlink="">
      <xdr:nvSpPr>
        <xdr:cNvPr id="534" name="フローチャート : 判断 533"/>
        <xdr:cNvSpPr/>
      </xdr:nvSpPr>
      <xdr:spPr>
        <a:xfrm>
          <a:off x="15430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111708</xdr:rowOff>
    </xdr:from>
    <xdr:ext cx="534377" cy="259045"/>
    <xdr:sp macro="" textlink="">
      <xdr:nvSpPr>
        <xdr:cNvPr id="535" name="テキスト ボックス 534"/>
        <xdr:cNvSpPr txBox="1"/>
      </xdr:nvSpPr>
      <xdr:spPr>
        <a:xfrm>
          <a:off x="15214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139667</xdr:rowOff>
    </xdr:from>
    <xdr:to>
      <xdr:col>21</xdr:col>
      <xdr:colOff>161925</xdr:colOff>
      <xdr:row>36</xdr:row>
      <xdr:rowOff>90094</xdr:rowOff>
    </xdr:to>
    <xdr:cxnSp macro="">
      <xdr:nvCxnSpPr>
        <xdr:cNvPr id="536" name="直線コネクタ 535"/>
        <xdr:cNvCxnSpPr/>
      </xdr:nvCxnSpPr>
      <xdr:spPr>
        <a:xfrm flipV="1">
          <a:off x="13703300" y="6140417"/>
          <a:ext cx="889000" cy="1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7" name="フローチャート : 判断 536"/>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8" name="テキスト ボックス 537"/>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102732</xdr:rowOff>
    </xdr:from>
    <xdr:to>
      <xdr:col>19</xdr:col>
      <xdr:colOff>644525</xdr:colOff>
      <xdr:row>36</xdr:row>
      <xdr:rowOff>90094</xdr:rowOff>
    </xdr:to>
    <xdr:cxnSp macro="">
      <xdr:nvCxnSpPr>
        <xdr:cNvPr id="539" name="直線コネクタ 538"/>
        <xdr:cNvCxnSpPr/>
      </xdr:nvCxnSpPr>
      <xdr:spPr>
        <a:xfrm>
          <a:off x="12814300" y="5760582"/>
          <a:ext cx="889000" cy="50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40" name="フローチャート : 判断 539"/>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41" name="テキスト ボックス 540"/>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2" name="フローチャート : 判断 541"/>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43" name="テキスト ボックス 542"/>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106927</xdr:rowOff>
    </xdr:from>
    <xdr:to>
      <xdr:col>23</xdr:col>
      <xdr:colOff>568325</xdr:colOff>
      <xdr:row>36</xdr:row>
      <xdr:rowOff>37077</xdr:rowOff>
    </xdr:to>
    <xdr:sp macro="" textlink="">
      <xdr:nvSpPr>
        <xdr:cNvPr id="549" name="円/楕円 548"/>
        <xdr:cNvSpPr/>
      </xdr:nvSpPr>
      <xdr:spPr>
        <a:xfrm>
          <a:off x="16268700" y="61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129804</xdr:rowOff>
    </xdr:from>
    <xdr:ext cx="534377" cy="259045"/>
    <xdr:sp macro="" textlink="">
      <xdr:nvSpPr>
        <xdr:cNvPr id="550" name="消防費該当値テキスト"/>
        <xdr:cNvSpPr txBox="1"/>
      </xdr:nvSpPr>
      <xdr:spPr>
        <a:xfrm>
          <a:off x="16370300" y="59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131452</xdr:rowOff>
    </xdr:from>
    <xdr:to>
      <xdr:col>22</xdr:col>
      <xdr:colOff>415925</xdr:colOff>
      <xdr:row>36</xdr:row>
      <xdr:rowOff>61602</xdr:rowOff>
    </xdr:to>
    <xdr:sp macro="" textlink="">
      <xdr:nvSpPr>
        <xdr:cNvPr id="551" name="円/楕円 550"/>
        <xdr:cNvSpPr/>
      </xdr:nvSpPr>
      <xdr:spPr>
        <a:xfrm>
          <a:off x="15430500" y="61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78129</xdr:rowOff>
    </xdr:from>
    <xdr:ext cx="534377" cy="259045"/>
    <xdr:sp macro="" textlink="">
      <xdr:nvSpPr>
        <xdr:cNvPr id="552" name="テキスト ボックス 551"/>
        <xdr:cNvSpPr txBox="1"/>
      </xdr:nvSpPr>
      <xdr:spPr>
        <a:xfrm>
          <a:off x="15214111" y="59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88867</xdr:rowOff>
    </xdr:from>
    <xdr:to>
      <xdr:col>21</xdr:col>
      <xdr:colOff>212725</xdr:colOff>
      <xdr:row>36</xdr:row>
      <xdr:rowOff>19017</xdr:rowOff>
    </xdr:to>
    <xdr:sp macro="" textlink="">
      <xdr:nvSpPr>
        <xdr:cNvPr id="553" name="円/楕円 552"/>
        <xdr:cNvSpPr/>
      </xdr:nvSpPr>
      <xdr:spPr>
        <a:xfrm>
          <a:off x="14541500" y="60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35544</xdr:rowOff>
    </xdr:from>
    <xdr:ext cx="534377" cy="259045"/>
    <xdr:sp macro="" textlink="">
      <xdr:nvSpPr>
        <xdr:cNvPr id="554" name="テキスト ボックス 553"/>
        <xdr:cNvSpPr txBox="1"/>
      </xdr:nvSpPr>
      <xdr:spPr>
        <a:xfrm>
          <a:off x="14325111" y="58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39294</xdr:rowOff>
    </xdr:from>
    <xdr:to>
      <xdr:col>20</xdr:col>
      <xdr:colOff>9525</xdr:colOff>
      <xdr:row>36</xdr:row>
      <xdr:rowOff>140894</xdr:rowOff>
    </xdr:to>
    <xdr:sp macro="" textlink="">
      <xdr:nvSpPr>
        <xdr:cNvPr id="555" name="円/楕円 554"/>
        <xdr:cNvSpPr/>
      </xdr:nvSpPr>
      <xdr:spPr>
        <a:xfrm>
          <a:off x="13652500" y="62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157421</xdr:rowOff>
    </xdr:from>
    <xdr:ext cx="534377" cy="259045"/>
    <xdr:sp macro="" textlink="">
      <xdr:nvSpPr>
        <xdr:cNvPr id="556" name="テキスト ボックス 555"/>
        <xdr:cNvSpPr txBox="1"/>
      </xdr:nvSpPr>
      <xdr:spPr>
        <a:xfrm>
          <a:off x="13436111" y="598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26,019</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51932</xdr:rowOff>
    </xdr:from>
    <xdr:to>
      <xdr:col>18</xdr:col>
      <xdr:colOff>492125</xdr:colOff>
      <xdr:row>33</xdr:row>
      <xdr:rowOff>153532</xdr:rowOff>
    </xdr:to>
    <xdr:sp macro="" textlink="">
      <xdr:nvSpPr>
        <xdr:cNvPr id="557" name="円/楕円 556"/>
        <xdr:cNvSpPr/>
      </xdr:nvSpPr>
      <xdr:spPr>
        <a:xfrm>
          <a:off x="12763500" y="570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170059</xdr:rowOff>
    </xdr:from>
    <xdr:ext cx="534377" cy="259045"/>
    <xdr:sp macro="" textlink="">
      <xdr:nvSpPr>
        <xdr:cNvPr id="558" name="テキスト ボックス 557"/>
        <xdr:cNvSpPr txBox="1"/>
      </xdr:nvSpPr>
      <xdr:spPr>
        <a:xfrm>
          <a:off x="12547111" y="548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7" name="テキスト ボックス 57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9" name="テキスト ボックス 57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3" name="直線コネクタ 582"/>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4"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5" name="直線コネクタ 584"/>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6"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7" name="直線コネクタ 586"/>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166548</xdr:rowOff>
    </xdr:from>
    <xdr:to>
      <xdr:col>23</xdr:col>
      <xdr:colOff>517525</xdr:colOff>
      <xdr:row>57</xdr:row>
      <xdr:rowOff>128219</xdr:rowOff>
    </xdr:to>
    <xdr:cxnSp macro="">
      <xdr:nvCxnSpPr>
        <xdr:cNvPr id="588" name="直線コネクタ 587"/>
        <xdr:cNvCxnSpPr/>
      </xdr:nvCxnSpPr>
      <xdr:spPr>
        <a:xfrm flipV="1">
          <a:off x="15481300" y="9767748"/>
          <a:ext cx="838200" cy="1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9"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90" name="フローチャート : 判断 589"/>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128219</xdr:rowOff>
    </xdr:from>
    <xdr:to>
      <xdr:col>22</xdr:col>
      <xdr:colOff>365125</xdr:colOff>
      <xdr:row>59</xdr:row>
      <xdr:rowOff>17349</xdr:rowOff>
    </xdr:to>
    <xdr:cxnSp macro="">
      <xdr:nvCxnSpPr>
        <xdr:cNvPr id="591" name="直線コネクタ 590"/>
        <xdr:cNvCxnSpPr/>
      </xdr:nvCxnSpPr>
      <xdr:spPr>
        <a:xfrm flipV="1">
          <a:off x="14592300" y="9900869"/>
          <a:ext cx="889000" cy="2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169659</xdr:rowOff>
    </xdr:from>
    <xdr:to>
      <xdr:col>22</xdr:col>
      <xdr:colOff>415925</xdr:colOff>
      <xdr:row>57</xdr:row>
      <xdr:rowOff>99809</xdr:rowOff>
    </xdr:to>
    <xdr:sp macro="" textlink="">
      <xdr:nvSpPr>
        <xdr:cNvPr id="592" name="フローチャート : 判断 591"/>
        <xdr:cNvSpPr/>
      </xdr:nvSpPr>
      <xdr:spPr>
        <a:xfrm>
          <a:off x="15430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116336</xdr:rowOff>
    </xdr:from>
    <xdr:ext cx="534377" cy="259045"/>
    <xdr:sp macro="" textlink="">
      <xdr:nvSpPr>
        <xdr:cNvPr id="593" name="テキスト ボックス 592"/>
        <xdr:cNvSpPr txBox="1"/>
      </xdr:nvSpPr>
      <xdr:spPr>
        <a:xfrm>
          <a:off x="15214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165</xdr:rowOff>
    </xdr:from>
    <xdr:to>
      <xdr:col>21</xdr:col>
      <xdr:colOff>161925</xdr:colOff>
      <xdr:row>59</xdr:row>
      <xdr:rowOff>17349</xdr:rowOff>
    </xdr:to>
    <xdr:cxnSp macro="">
      <xdr:nvCxnSpPr>
        <xdr:cNvPr id="594" name="直線コネクタ 593"/>
        <xdr:cNvCxnSpPr/>
      </xdr:nvCxnSpPr>
      <xdr:spPr>
        <a:xfrm>
          <a:off x="13703300" y="10115715"/>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5" name="フローチャート : 判断 594"/>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6" name="テキスト ボックス 595"/>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68517</xdr:rowOff>
    </xdr:from>
    <xdr:to>
      <xdr:col>19</xdr:col>
      <xdr:colOff>644525</xdr:colOff>
      <xdr:row>59</xdr:row>
      <xdr:rowOff>165</xdr:rowOff>
    </xdr:to>
    <xdr:cxnSp macro="">
      <xdr:nvCxnSpPr>
        <xdr:cNvPr id="597" name="直線コネクタ 596"/>
        <xdr:cNvCxnSpPr/>
      </xdr:nvCxnSpPr>
      <xdr:spPr>
        <a:xfrm>
          <a:off x="12814300" y="9841167"/>
          <a:ext cx="889000" cy="27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8" name="フローチャート : 判断 597"/>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9" name="テキスト ボックス 598"/>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600" name="フローチャート : 判断 599"/>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601" name="テキスト ボックス 600"/>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115748</xdr:rowOff>
    </xdr:from>
    <xdr:to>
      <xdr:col>23</xdr:col>
      <xdr:colOff>568325</xdr:colOff>
      <xdr:row>57</xdr:row>
      <xdr:rowOff>45898</xdr:rowOff>
    </xdr:to>
    <xdr:sp macro="" textlink="">
      <xdr:nvSpPr>
        <xdr:cNvPr id="607" name="円/楕円 606"/>
        <xdr:cNvSpPr/>
      </xdr:nvSpPr>
      <xdr:spPr>
        <a:xfrm>
          <a:off x="16268700" y="97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138625</xdr:rowOff>
    </xdr:from>
    <xdr:ext cx="534377" cy="259045"/>
    <xdr:sp macro="" textlink="">
      <xdr:nvSpPr>
        <xdr:cNvPr id="608" name="教育費該当値テキスト"/>
        <xdr:cNvSpPr txBox="1"/>
      </xdr:nvSpPr>
      <xdr:spPr>
        <a:xfrm>
          <a:off x="16370300" y="95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60,886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77419</xdr:rowOff>
    </xdr:from>
    <xdr:to>
      <xdr:col>22</xdr:col>
      <xdr:colOff>415925</xdr:colOff>
      <xdr:row>58</xdr:row>
      <xdr:rowOff>7569</xdr:rowOff>
    </xdr:to>
    <xdr:sp macro="" textlink="">
      <xdr:nvSpPr>
        <xdr:cNvPr id="609" name="円/楕円 608"/>
        <xdr:cNvSpPr/>
      </xdr:nvSpPr>
      <xdr:spPr>
        <a:xfrm>
          <a:off x="15430500" y="98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170146</xdr:rowOff>
    </xdr:from>
    <xdr:ext cx="534377" cy="259045"/>
    <xdr:sp macro="" textlink="">
      <xdr:nvSpPr>
        <xdr:cNvPr id="610" name="テキスト ボックス 609"/>
        <xdr:cNvSpPr txBox="1"/>
      </xdr:nvSpPr>
      <xdr:spPr>
        <a:xfrm>
          <a:off x="15214111" y="994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137999</xdr:rowOff>
    </xdr:from>
    <xdr:to>
      <xdr:col>21</xdr:col>
      <xdr:colOff>212725</xdr:colOff>
      <xdr:row>59</xdr:row>
      <xdr:rowOff>68149</xdr:rowOff>
    </xdr:to>
    <xdr:sp macro="" textlink="">
      <xdr:nvSpPr>
        <xdr:cNvPr id="611" name="円/楕円 610"/>
        <xdr:cNvSpPr/>
      </xdr:nvSpPr>
      <xdr:spPr>
        <a:xfrm>
          <a:off x="14541500" y="100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59276</xdr:rowOff>
    </xdr:from>
    <xdr:ext cx="534377" cy="259045"/>
    <xdr:sp macro="" textlink="">
      <xdr:nvSpPr>
        <xdr:cNvPr id="612" name="テキスト ボックス 611"/>
        <xdr:cNvSpPr txBox="1"/>
      </xdr:nvSpPr>
      <xdr:spPr>
        <a:xfrm>
          <a:off x="14325111" y="101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120815</xdr:rowOff>
    </xdr:from>
    <xdr:to>
      <xdr:col>20</xdr:col>
      <xdr:colOff>9525</xdr:colOff>
      <xdr:row>59</xdr:row>
      <xdr:rowOff>50965</xdr:rowOff>
    </xdr:to>
    <xdr:sp macro="" textlink="">
      <xdr:nvSpPr>
        <xdr:cNvPr id="613" name="円/楕円 612"/>
        <xdr:cNvSpPr/>
      </xdr:nvSpPr>
      <xdr:spPr>
        <a:xfrm>
          <a:off x="13652500" y="100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42092</xdr:rowOff>
    </xdr:from>
    <xdr:ext cx="534377" cy="259045"/>
    <xdr:sp macro="" textlink="">
      <xdr:nvSpPr>
        <xdr:cNvPr id="614" name="テキスト ボックス 613"/>
        <xdr:cNvSpPr txBox="1"/>
      </xdr:nvSpPr>
      <xdr:spPr>
        <a:xfrm>
          <a:off x="13436111" y="101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17717</xdr:rowOff>
    </xdr:from>
    <xdr:to>
      <xdr:col>18</xdr:col>
      <xdr:colOff>492125</xdr:colOff>
      <xdr:row>57</xdr:row>
      <xdr:rowOff>119317</xdr:rowOff>
    </xdr:to>
    <xdr:sp macro="" textlink="">
      <xdr:nvSpPr>
        <xdr:cNvPr id="615" name="円/楕円 614"/>
        <xdr:cNvSpPr/>
      </xdr:nvSpPr>
      <xdr:spPr>
        <a:xfrm>
          <a:off x="12763500" y="97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110444</xdr:rowOff>
    </xdr:from>
    <xdr:ext cx="534377" cy="259045"/>
    <xdr:sp macro="" textlink="">
      <xdr:nvSpPr>
        <xdr:cNvPr id="616" name="テキスト ボックス 615"/>
        <xdr:cNvSpPr txBox="1"/>
      </xdr:nvSpPr>
      <xdr:spPr>
        <a:xfrm>
          <a:off x="12547111" y="98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7" name="直線コネクタ 62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8" name="テキスト ボックス 62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9" name="直線コネクタ 62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30" name="テキスト ボックス 62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31" name="直線コネクタ 63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2" name="テキスト ボックス 63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3" name="直線コネクタ 63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4" name="テキスト ボックス 63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8" name="直線コネクタ 637"/>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9"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40" name="直線コネクタ 63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41"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2" name="直線コネクタ 641"/>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139652</xdr:rowOff>
    </xdr:from>
    <xdr:to>
      <xdr:col>23</xdr:col>
      <xdr:colOff>517525</xdr:colOff>
      <xdr:row>78</xdr:row>
      <xdr:rowOff>139684</xdr:rowOff>
    </xdr:to>
    <xdr:cxnSp macro="">
      <xdr:nvCxnSpPr>
        <xdr:cNvPr id="643" name="直線コネクタ 642"/>
        <xdr:cNvCxnSpPr/>
      </xdr:nvCxnSpPr>
      <xdr:spPr>
        <a:xfrm>
          <a:off x="15481300" y="13512752"/>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4"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5" name="フローチャート : 判断 644"/>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136438</xdr:rowOff>
    </xdr:from>
    <xdr:to>
      <xdr:col>22</xdr:col>
      <xdr:colOff>365125</xdr:colOff>
      <xdr:row>78</xdr:row>
      <xdr:rowOff>139652</xdr:rowOff>
    </xdr:to>
    <xdr:cxnSp macro="">
      <xdr:nvCxnSpPr>
        <xdr:cNvPr id="646" name="直線コネクタ 645"/>
        <xdr:cNvCxnSpPr/>
      </xdr:nvCxnSpPr>
      <xdr:spPr>
        <a:xfrm>
          <a:off x="14592300" y="13509538"/>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82228</xdr:rowOff>
    </xdr:from>
    <xdr:to>
      <xdr:col>22</xdr:col>
      <xdr:colOff>415925</xdr:colOff>
      <xdr:row>79</xdr:row>
      <xdr:rowOff>12378</xdr:rowOff>
    </xdr:to>
    <xdr:sp macro="" textlink="">
      <xdr:nvSpPr>
        <xdr:cNvPr id="647" name="フローチャート : 判断 646"/>
        <xdr:cNvSpPr/>
      </xdr:nvSpPr>
      <xdr:spPr>
        <a:xfrm>
          <a:off x="15430500" y="134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28905</xdr:rowOff>
    </xdr:from>
    <xdr:ext cx="469744" cy="259045"/>
    <xdr:sp macro="" textlink="">
      <xdr:nvSpPr>
        <xdr:cNvPr id="648" name="テキスト ボックス 647"/>
        <xdr:cNvSpPr txBox="1"/>
      </xdr:nvSpPr>
      <xdr:spPr>
        <a:xfrm>
          <a:off x="15246427" y="132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131702</xdr:rowOff>
    </xdr:from>
    <xdr:to>
      <xdr:col>21</xdr:col>
      <xdr:colOff>161925</xdr:colOff>
      <xdr:row>78</xdr:row>
      <xdr:rowOff>136438</xdr:rowOff>
    </xdr:to>
    <xdr:cxnSp macro="">
      <xdr:nvCxnSpPr>
        <xdr:cNvPr id="649" name="直線コネクタ 648"/>
        <xdr:cNvCxnSpPr/>
      </xdr:nvCxnSpPr>
      <xdr:spPr>
        <a:xfrm>
          <a:off x="13703300" y="13504802"/>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50" name="フローチャート : 判断 649"/>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51" name="テキスト ボックス 650"/>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131702</xdr:rowOff>
    </xdr:from>
    <xdr:to>
      <xdr:col>19</xdr:col>
      <xdr:colOff>644525</xdr:colOff>
      <xdr:row>78</xdr:row>
      <xdr:rowOff>134145</xdr:rowOff>
    </xdr:to>
    <xdr:cxnSp macro="">
      <xdr:nvCxnSpPr>
        <xdr:cNvPr id="652" name="直線コネクタ 651"/>
        <xdr:cNvCxnSpPr/>
      </xdr:nvCxnSpPr>
      <xdr:spPr>
        <a:xfrm flipV="1">
          <a:off x="12814300" y="13504802"/>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3" name="フローチャート : 判断 652"/>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4" name="テキスト ボックス 653"/>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5" name="フローチャート : 判断 654"/>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6" name="テキスト ボックス 655"/>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88884</xdr:rowOff>
    </xdr:from>
    <xdr:to>
      <xdr:col>23</xdr:col>
      <xdr:colOff>568325</xdr:colOff>
      <xdr:row>79</xdr:row>
      <xdr:rowOff>19034</xdr:rowOff>
    </xdr:to>
    <xdr:sp macro="" textlink="">
      <xdr:nvSpPr>
        <xdr:cNvPr id="662" name="円/楕円 661"/>
        <xdr:cNvSpPr/>
      </xdr:nvSpPr>
      <xdr:spPr>
        <a:xfrm>
          <a:off x="16268700" y="134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62417</xdr:rowOff>
    </xdr:from>
    <xdr:ext cx="249299" cy="259045"/>
    <xdr:sp macro="" textlink="">
      <xdr:nvSpPr>
        <xdr:cNvPr id="663" name="災害復旧費該当値テキスト"/>
        <xdr:cNvSpPr txBox="1"/>
      </xdr:nvSpPr>
      <xdr:spPr>
        <a:xfrm>
          <a:off x="16370300" y="13435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88852</xdr:rowOff>
    </xdr:from>
    <xdr:to>
      <xdr:col>22</xdr:col>
      <xdr:colOff>415925</xdr:colOff>
      <xdr:row>79</xdr:row>
      <xdr:rowOff>19002</xdr:rowOff>
    </xdr:to>
    <xdr:sp macro="" textlink="">
      <xdr:nvSpPr>
        <xdr:cNvPr id="664" name="円/楕円 663"/>
        <xdr:cNvSpPr/>
      </xdr:nvSpPr>
      <xdr:spPr>
        <a:xfrm>
          <a:off x="15430500" y="134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10129</xdr:rowOff>
    </xdr:from>
    <xdr:ext cx="313932" cy="259045"/>
    <xdr:sp macro="" textlink="">
      <xdr:nvSpPr>
        <xdr:cNvPr id="665" name="テキスト ボックス 664"/>
        <xdr:cNvSpPr txBox="1"/>
      </xdr:nvSpPr>
      <xdr:spPr>
        <a:xfrm>
          <a:off x="15324333" y="13554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85638</xdr:rowOff>
    </xdr:from>
    <xdr:to>
      <xdr:col>21</xdr:col>
      <xdr:colOff>212725</xdr:colOff>
      <xdr:row>79</xdr:row>
      <xdr:rowOff>15788</xdr:rowOff>
    </xdr:to>
    <xdr:sp macro="" textlink="">
      <xdr:nvSpPr>
        <xdr:cNvPr id="666" name="円/楕円 665"/>
        <xdr:cNvSpPr/>
      </xdr:nvSpPr>
      <xdr:spPr>
        <a:xfrm>
          <a:off x="14541500" y="134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6915</xdr:rowOff>
    </xdr:from>
    <xdr:ext cx="469744" cy="259045"/>
    <xdr:sp macro="" textlink="">
      <xdr:nvSpPr>
        <xdr:cNvPr id="667" name="テキスト ボックス 666"/>
        <xdr:cNvSpPr txBox="1"/>
      </xdr:nvSpPr>
      <xdr:spPr>
        <a:xfrm>
          <a:off x="14357427" y="1355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80902</xdr:rowOff>
    </xdr:from>
    <xdr:to>
      <xdr:col>20</xdr:col>
      <xdr:colOff>9525</xdr:colOff>
      <xdr:row>79</xdr:row>
      <xdr:rowOff>11052</xdr:rowOff>
    </xdr:to>
    <xdr:sp macro="" textlink="">
      <xdr:nvSpPr>
        <xdr:cNvPr id="668" name="円/楕円 667"/>
        <xdr:cNvSpPr/>
      </xdr:nvSpPr>
      <xdr:spPr>
        <a:xfrm>
          <a:off x="13652500" y="134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2179</xdr:rowOff>
    </xdr:from>
    <xdr:ext cx="469744" cy="259045"/>
    <xdr:sp macro="" textlink="">
      <xdr:nvSpPr>
        <xdr:cNvPr id="669" name="テキスト ボックス 668"/>
        <xdr:cNvSpPr txBox="1"/>
      </xdr:nvSpPr>
      <xdr:spPr>
        <a:xfrm>
          <a:off x="13468427" y="1354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83345</xdr:rowOff>
    </xdr:from>
    <xdr:to>
      <xdr:col>18</xdr:col>
      <xdr:colOff>492125</xdr:colOff>
      <xdr:row>79</xdr:row>
      <xdr:rowOff>13495</xdr:rowOff>
    </xdr:to>
    <xdr:sp macro="" textlink="">
      <xdr:nvSpPr>
        <xdr:cNvPr id="670" name="円/楕円 669"/>
        <xdr:cNvSpPr/>
      </xdr:nvSpPr>
      <xdr:spPr>
        <a:xfrm>
          <a:off x="12763500" y="134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4622</xdr:rowOff>
    </xdr:from>
    <xdr:ext cx="469744" cy="259045"/>
    <xdr:sp macro="" textlink="">
      <xdr:nvSpPr>
        <xdr:cNvPr id="671" name="テキスト ボックス 670"/>
        <xdr:cNvSpPr txBox="1"/>
      </xdr:nvSpPr>
      <xdr:spPr>
        <a:xfrm>
          <a:off x="12579427" y="1354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2" name="直線コネクタ 68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3" name="テキスト ボックス 68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4" name="直線コネクタ 68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5" name="テキスト ボックス 68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6" name="直線コネクタ 68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7" name="テキスト ボックス 68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8" name="直線コネクタ 68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9" name="テキスト ボックス 68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0" name="直線コネクタ 68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1" name="テキスト ボックス 69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5" name="直線コネクタ 694"/>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6"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7" name="直線コネクタ 696"/>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8"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9" name="直線コネクタ 698"/>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66460</xdr:rowOff>
    </xdr:from>
    <xdr:to>
      <xdr:col>23</xdr:col>
      <xdr:colOff>517525</xdr:colOff>
      <xdr:row>95</xdr:row>
      <xdr:rowOff>69532</xdr:rowOff>
    </xdr:to>
    <xdr:cxnSp macro="">
      <xdr:nvCxnSpPr>
        <xdr:cNvPr id="700" name="直線コネクタ 699"/>
        <xdr:cNvCxnSpPr/>
      </xdr:nvCxnSpPr>
      <xdr:spPr>
        <a:xfrm>
          <a:off x="15481300" y="16354210"/>
          <a:ext cx="8382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701"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2" name="フローチャート : 判断 701"/>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4090</xdr:rowOff>
    </xdr:from>
    <xdr:to>
      <xdr:col>22</xdr:col>
      <xdr:colOff>365125</xdr:colOff>
      <xdr:row>95</xdr:row>
      <xdr:rowOff>66460</xdr:rowOff>
    </xdr:to>
    <xdr:cxnSp macro="">
      <xdr:nvCxnSpPr>
        <xdr:cNvPr id="703" name="直線コネクタ 702"/>
        <xdr:cNvCxnSpPr/>
      </xdr:nvCxnSpPr>
      <xdr:spPr>
        <a:xfrm>
          <a:off x="14592300" y="16291840"/>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150622</xdr:rowOff>
    </xdr:from>
    <xdr:to>
      <xdr:col>22</xdr:col>
      <xdr:colOff>415925</xdr:colOff>
      <xdr:row>95</xdr:row>
      <xdr:rowOff>80772</xdr:rowOff>
    </xdr:to>
    <xdr:sp macro="" textlink="">
      <xdr:nvSpPr>
        <xdr:cNvPr id="704" name="フローチャート : 判断 703"/>
        <xdr:cNvSpPr/>
      </xdr:nvSpPr>
      <xdr:spPr>
        <a:xfrm>
          <a:off x="15430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97299</xdr:rowOff>
    </xdr:from>
    <xdr:ext cx="534377" cy="259045"/>
    <xdr:sp macro="" textlink="">
      <xdr:nvSpPr>
        <xdr:cNvPr id="705" name="テキスト ボックス 704"/>
        <xdr:cNvSpPr txBox="1"/>
      </xdr:nvSpPr>
      <xdr:spPr>
        <a:xfrm>
          <a:off x="15214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148031</xdr:rowOff>
    </xdr:from>
    <xdr:to>
      <xdr:col>21</xdr:col>
      <xdr:colOff>161925</xdr:colOff>
      <xdr:row>95</xdr:row>
      <xdr:rowOff>4090</xdr:rowOff>
    </xdr:to>
    <xdr:cxnSp macro="">
      <xdr:nvCxnSpPr>
        <xdr:cNvPr id="706" name="直線コネクタ 705"/>
        <xdr:cNvCxnSpPr/>
      </xdr:nvCxnSpPr>
      <xdr:spPr>
        <a:xfrm>
          <a:off x="13703300" y="16264331"/>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7" name="フローチャート : 判断 706"/>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147947</xdr:rowOff>
    </xdr:from>
    <xdr:ext cx="534377" cy="259045"/>
    <xdr:sp macro="" textlink="">
      <xdr:nvSpPr>
        <xdr:cNvPr id="708" name="テキスト ボックス 707"/>
        <xdr:cNvSpPr txBox="1"/>
      </xdr:nvSpPr>
      <xdr:spPr>
        <a:xfrm>
          <a:off x="14325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148031</xdr:rowOff>
    </xdr:from>
    <xdr:to>
      <xdr:col>19</xdr:col>
      <xdr:colOff>644525</xdr:colOff>
      <xdr:row>95</xdr:row>
      <xdr:rowOff>15227</xdr:rowOff>
    </xdr:to>
    <xdr:cxnSp macro="">
      <xdr:nvCxnSpPr>
        <xdr:cNvPr id="709" name="直線コネクタ 708"/>
        <xdr:cNvCxnSpPr/>
      </xdr:nvCxnSpPr>
      <xdr:spPr>
        <a:xfrm flipV="1">
          <a:off x="12814300" y="16264331"/>
          <a:ext cx="889000" cy="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10" name="フローチャート : 判断 709"/>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155339</xdr:rowOff>
    </xdr:from>
    <xdr:ext cx="534377" cy="259045"/>
    <xdr:sp macro="" textlink="">
      <xdr:nvSpPr>
        <xdr:cNvPr id="711" name="テキスト ボックス 710"/>
        <xdr:cNvSpPr txBox="1"/>
      </xdr:nvSpPr>
      <xdr:spPr>
        <a:xfrm>
          <a:off x="13436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2" name="フローチャート : 判断 711"/>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13" name="テキスト ボックス 712"/>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18732</xdr:rowOff>
    </xdr:from>
    <xdr:to>
      <xdr:col>23</xdr:col>
      <xdr:colOff>568325</xdr:colOff>
      <xdr:row>95</xdr:row>
      <xdr:rowOff>120332</xdr:rowOff>
    </xdr:to>
    <xdr:sp macro="" textlink="">
      <xdr:nvSpPr>
        <xdr:cNvPr id="719" name="円/楕円 718"/>
        <xdr:cNvSpPr/>
      </xdr:nvSpPr>
      <xdr:spPr>
        <a:xfrm>
          <a:off x="16268700" y="16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168609</xdr:rowOff>
    </xdr:from>
    <xdr:ext cx="534377" cy="259045"/>
    <xdr:sp macro="" textlink="">
      <xdr:nvSpPr>
        <xdr:cNvPr id="720" name="公債費該当値テキスト"/>
        <xdr:cNvSpPr txBox="1"/>
      </xdr:nvSpPr>
      <xdr:spPr>
        <a:xfrm>
          <a:off x="16370300" y="162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52,025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15660</xdr:rowOff>
    </xdr:from>
    <xdr:to>
      <xdr:col>22</xdr:col>
      <xdr:colOff>415925</xdr:colOff>
      <xdr:row>95</xdr:row>
      <xdr:rowOff>117260</xdr:rowOff>
    </xdr:to>
    <xdr:sp macro="" textlink="">
      <xdr:nvSpPr>
        <xdr:cNvPr id="721" name="円/楕円 720"/>
        <xdr:cNvSpPr/>
      </xdr:nvSpPr>
      <xdr:spPr>
        <a:xfrm>
          <a:off x="15430500" y="163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108387</xdr:rowOff>
    </xdr:from>
    <xdr:ext cx="534377" cy="259045"/>
    <xdr:sp macro="" textlink="">
      <xdr:nvSpPr>
        <xdr:cNvPr id="722" name="テキスト ボックス 721"/>
        <xdr:cNvSpPr txBox="1"/>
      </xdr:nvSpPr>
      <xdr:spPr>
        <a:xfrm>
          <a:off x="15214111" y="163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124740</xdr:rowOff>
    </xdr:from>
    <xdr:to>
      <xdr:col>21</xdr:col>
      <xdr:colOff>212725</xdr:colOff>
      <xdr:row>95</xdr:row>
      <xdr:rowOff>54890</xdr:rowOff>
    </xdr:to>
    <xdr:sp macro="" textlink="">
      <xdr:nvSpPr>
        <xdr:cNvPr id="723" name="円/楕円 722"/>
        <xdr:cNvSpPr/>
      </xdr:nvSpPr>
      <xdr:spPr>
        <a:xfrm>
          <a:off x="14541500" y="162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46017</xdr:rowOff>
    </xdr:from>
    <xdr:ext cx="534377" cy="259045"/>
    <xdr:sp macro="" textlink="">
      <xdr:nvSpPr>
        <xdr:cNvPr id="724" name="テキスト ボックス 723"/>
        <xdr:cNvSpPr txBox="1"/>
      </xdr:nvSpPr>
      <xdr:spPr>
        <a:xfrm>
          <a:off x="14325111" y="163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97231</xdr:rowOff>
    </xdr:from>
    <xdr:to>
      <xdr:col>20</xdr:col>
      <xdr:colOff>9525</xdr:colOff>
      <xdr:row>95</xdr:row>
      <xdr:rowOff>27381</xdr:rowOff>
    </xdr:to>
    <xdr:sp macro="" textlink="">
      <xdr:nvSpPr>
        <xdr:cNvPr id="725" name="円/楕円 724"/>
        <xdr:cNvSpPr/>
      </xdr:nvSpPr>
      <xdr:spPr>
        <a:xfrm>
          <a:off x="13652500" y="162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18508</xdr:rowOff>
    </xdr:from>
    <xdr:ext cx="534377" cy="259045"/>
    <xdr:sp macro="" textlink="">
      <xdr:nvSpPr>
        <xdr:cNvPr id="726" name="テキスト ボックス 725"/>
        <xdr:cNvSpPr txBox="1"/>
      </xdr:nvSpPr>
      <xdr:spPr>
        <a:xfrm>
          <a:off x="13436111" y="163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135877</xdr:rowOff>
    </xdr:from>
    <xdr:to>
      <xdr:col>18</xdr:col>
      <xdr:colOff>492125</xdr:colOff>
      <xdr:row>95</xdr:row>
      <xdr:rowOff>66027</xdr:rowOff>
    </xdr:to>
    <xdr:sp macro="" textlink="">
      <xdr:nvSpPr>
        <xdr:cNvPr id="727" name="円/楕円 726"/>
        <xdr:cNvSpPr/>
      </xdr:nvSpPr>
      <xdr:spPr>
        <a:xfrm>
          <a:off x="12763500" y="162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57154</xdr:rowOff>
    </xdr:from>
    <xdr:ext cx="534377" cy="259045"/>
    <xdr:sp macro="" textlink="">
      <xdr:nvSpPr>
        <xdr:cNvPr id="728" name="テキスト ボックス 727"/>
        <xdr:cNvSpPr txBox="1"/>
      </xdr:nvSpPr>
      <xdr:spPr>
        <a:xfrm>
          <a:off x="12547111" y="163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4" name="テキスト ボックス 74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6" name="テキスト ボックス 74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2" name="直線コネクタ 751"/>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3"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5"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6" name="直線コネクタ 755"/>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8"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9" name="フローチャート : 判断 758"/>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106680</xdr:rowOff>
    </xdr:from>
    <xdr:to>
      <xdr:col>31</xdr:col>
      <xdr:colOff>85725</xdr:colOff>
      <xdr:row>38</xdr:row>
      <xdr:rowOff>36830</xdr:rowOff>
    </xdr:to>
    <xdr:sp macro="" textlink="">
      <xdr:nvSpPr>
        <xdr:cNvPr id="761" name="フローチャート : 判断 760"/>
        <xdr:cNvSpPr/>
      </xdr:nvSpPr>
      <xdr:spPr>
        <a:xfrm>
          <a:off x="21272500" y="64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53357</xdr:rowOff>
    </xdr:from>
    <xdr:ext cx="378565" cy="259045"/>
    <xdr:sp macro="" textlink="">
      <xdr:nvSpPr>
        <xdr:cNvPr id="762" name="テキスト ボックス 761"/>
        <xdr:cNvSpPr txBox="1"/>
      </xdr:nvSpPr>
      <xdr:spPr>
        <a:xfrm>
          <a:off x="21134017" y="62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4" name="フローチャート : 判断 763"/>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5" name="テキスト ボックス 764"/>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7" name="フローチャート : 判断 766"/>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8" name="テキスト ボックス 767"/>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9" name="フローチャート : 判断 768"/>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70" name="テキスト ボックス 769"/>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7"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増加した要因を見ると、民生費は新城地区こども園建設事業費や年金生活者等支援臨時福祉給付金給付事業費の増加により、１６，３６０円増加している。教育費は作手小学校建設事業費や山村交流施設整備事業費の増加により、１０，４８２円増加している。また衛生費は簡易水道事業特別会計繰出金やエコイノベーション推進事業費の増加により、４，３２２円増加している。</a:t>
          </a:r>
          <a:endParaRPr kumimoji="1" lang="en-US" altLang="ja-JP" sz="1300">
            <a:latin typeface="ＭＳ Ｐゴシック"/>
          </a:endParaRPr>
        </a:p>
        <a:p>
          <a:r>
            <a:rPr kumimoji="1" lang="ja-JP" altLang="en-US" sz="1300">
              <a:latin typeface="ＭＳ Ｐゴシック"/>
            </a:rPr>
            <a:t>　一方で減少した要因を見ると、総務費は作手総合支所庁舎建設事業費や退職手当の減少により、６，２０６円減少しているほか、議会費は議員報酬等の減少により、４１５円減少している。</a:t>
          </a:r>
          <a:endParaRPr kumimoji="1" lang="en-US" altLang="ja-JP" sz="1300">
            <a:latin typeface="ＭＳ Ｐゴシック"/>
          </a:endParaRPr>
        </a:p>
        <a:p>
          <a:r>
            <a:rPr kumimoji="1" lang="ja-JP" altLang="en-US" sz="1300">
              <a:latin typeface="ＭＳ Ｐゴシック"/>
            </a:rPr>
            <a:t>　全体的には一人当たりのコストは増加しているため、今後も経常経費の削減などに努めていく。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愛知県新城市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税の減収に加え、地方消費税交付金をはじめとした各種交付金の減少が影響し、実質収支額及び実質単年度収支は低下している。また財政調整基金については、本市の財政推計により平成２８年度から普通交付税の合併算定替による増額分の縮減が始まったこと、公共施設の維持管理経費が増加することなどにより、平成４０年度までに大幅な取崩しが確実と考えられるため、可能な限り積立てを行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愛知県新城市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全ての会計で黒字となっている。算定初年度の平成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年度から黒字を続けており、今後も健全な財政運営を実施し、黒字を継続していく。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41" customWidth="1"/>
    <col min="12" max="12" width="2.26953125" style="141" customWidth="1"/>
    <col min="13" max="17" width="2.36328125" style="141" customWidth="1"/>
    <col min="18" max="119" width="2.08984375" style="141" customWidth="1"/>
    <col min="120" max="16384" width="0" style="141" hidden="1"/>
  </cols>
  <sheetData>
    <row r="1" spans="1:119" ht="33" customHeight="1" x14ac:dyDescent="0.2">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24806674</v>
      </c>
      <c r="BO4" s="411"/>
      <c r="BP4" s="411"/>
      <c r="BQ4" s="411"/>
      <c r="BR4" s="411"/>
      <c r="BS4" s="411"/>
      <c r="BT4" s="411"/>
      <c r="BU4" s="412"/>
      <c r="BV4" s="410">
        <v>24147885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5.4</v>
      </c>
      <c r="CU4" s="588"/>
      <c r="CV4" s="588"/>
      <c r="CW4" s="588"/>
      <c r="CX4" s="588"/>
      <c r="CY4" s="588"/>
      <c r="CZ4" s="588"/>
      <c r="DA4" s="589"/>
      <c r="DB4" s="587">
        <v>7.4</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23885511</v>
      </c>
      <c r="BO5" s="416"/>
      <c r="BP5" s="416"/>
      <c r="BQ5" s="416"/>
      <c r="BR5" s="416"/>
      <c r="BS5" s="416"/>
      <c r="BT5" s="416"/>
      <c r="BU5" s="417"/>
      <c r="BV5" s="415">
        <v>22858543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88.5</v>
      </c>
      <c r="CU5" s="386"/>
      <c r="CV5" s="386"/>
      <c r="CW5" s="386"/>
      <c r="CX5" s="386"/>
      <c r="CY5" s="386"/>
      <c r="CZ5" s="386"/>
      <c r="DA5" s="387"/>
      <c r="DB5" s="385">
        <v>88.4</v>
      </c>
      <c r="DC5" s="386"/>
      <c r="DD5" s="386"/>
      <c r="DE5" s="386"/>
      <c r="DF5" s="386"/>
      <c r="DG5" s="386"/>
      <c r="DH5" s="386"/>
      <c r="DI5" s="387"/>
      <c r="DJ5" s="139"/>
      <c r="DK5" s="139"/>
      <c r="DL5" s="139"/>
      <c r="DM5" s="139"/>
      <c r="DN5" s="139"/>
      <c r="DO5" s="139"/>
    </row>
    <row r="6" spans="1:119" ht="18.75" customHeight="1" x14ac:dyDescent="0.2">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921163</v>
      </c>
      <c r="BO6" s="416"/>
      <c r="BP6" s="416"/>
      <c r="BQ6" s="416"/>
      <c r="BR6" s="416"/>
      <c r="BS6" s="416"/>
      <c r="BT6" s="416"/>
      <c r="BU6" s="417"/>
      <c r="BV6" s="415">
        <v>1289342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94.4</v>
      </c>
      <c r="CU6" s="562"/>
      <c r="CV6" s="562"/>
      <c r="CW6" s="562"/>
      <c r="CX6" s="562"/>
      <c r="CY6" s="562"/>
      <c r="CZ6" s="562"/>
      <c r="DA6" s="563"/>
      <c r="DB6" s="561">
        <v>93.9</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125980</v>
      </c>
      <c r="BO7" s="416"/>
      <c r="BP7" s="416"/>
      <c r="BQ7" s="416"/>
      <c r="BR7" s="416"/>
      <c r="BS7" s="416"/>
      <c r="BT7" s="416"/>
      <c r="BU7" s="417"/>
      <c r="BV7" s="415">
        <v>170341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14708333</v>
      </c>
      <c r="CU7" s="416"/>
      <c r="CV7" s="416"/>
      <c r="CW7" s="416"/>
      <c r="CX7" s="416"/>
      <c r="CY7" s="416"/>
      <c r="CZ7" s="416"/>
      <c r="DA7" s="417"/>
      <c r="DB7" s="415">
        <v>15021184</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795183</v>
      </c>
      <c r="BO8" s="416"/>
      <c r="BP8" s="416"/>
      <c r="BQ8" s="416"/>
      <c r="BR8" s="416"/>
      <c r="BS8" s="416"/>
      <c r="BT8" s="416"/>
      <c r="BU8" s="417"/>
      <c r="BV8" s="415">
        <v>1119001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v>
      </c>
      <c r="CU8" s="525"/>
      <c r="CV8" s="525"/>
      <c r="CW8" s="525"/>
      <c r="CX8" s="525"/>
      <c r="CY8" s="525"/>
      <c r="CZ8" s="525"/>
      <c r="DA8" s="526"/>
      <c r="DB8" s="524">
        <v>0.62</v>
      </c>
      <c r="DC8" s="525"/>
      <c r="DD8" s="525"/>
      <c r="DE8" s="525"/>
      <c r="DF8" s="525"/>
      <c r="DG8" s="525"/>
      <c r="DH8" s="525"/>
      <c r="DI8" s="526"/>
      <c r="DJ8" s="139"/>
      <c r="DK8" s="139"/>
      <c r="DL8" s="139"/>
      <c r="DM8" s="139"/>
      <c r="DN8" s="139"/>
      <c r="DO8" s="139"/>
    </row>
    <row r="9" spans="1:119" ht="18.75" customHeight="1" thickBot="1" x14ac:dyDescent="0.25">
      <c r="A9" s="140"/>
      <c r="B9" s="550" t="s">
        <v>96</v>
      </c>
      <c r="C9" s="551"/>
      <c r="D9" s="551"/>
      <c r="E9" s="551"/>
      <c r="F9" s="551"/>
      <c r="G9" s="551"/>
      <c r="H9" s="551"/>
      <c r="I9" s="551"/>
      <c r="J9" s="551"/>
      <c r="K9" s="478"/>
      <c r="L9" s="552" t="s">
        <v>97</v>
      </c>
      <c r="M9" s="553"/>
      <c r="N9" s="553"/>
      <c r="O9" s="553"/>
      <c r="P9" s="553"/>
      <c r="Q9" s="554"/>
      <c r="R9" s="555">
        <v>47133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-323818</v>
      </c>
      <c r="BO9" s="416"/>
      <c r="BP9" s="416"/>
      <c r="BQ9" s="416"/>
      <c r="BR9" s="416"/>
      <c r="BS9" s="416"/>
      <c r="BT9" s="416"/>
      <c r="BU9" s="417"/>
      <c r="BV9" s="415">
        <v>-133511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14.2</v>
      </c>
      <c r="CU9" s="386"/>
      <c r="CV9" s="386"/>
      <c r="CW9" s="386"/>
      <c r="CX9" s="386"/>
      <c r="CY9" s="386"/>
      <c r="CZ9" s="386"/>
      <c r="DA9" s="387"/>
      <c r="DB9" s="385">
        <v>14</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103</v>
      </c>
      <c r="M10" s="389"/>
      <c r="N10" s="389"/>
      <c r="O10" s="389"/>
      <c r="P10" s="389"/>
      <c r="Q10" s="390"/>
      <c r="R10" s="391">
        <v>49864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433309</v>
      </c>
      <c r="BO10" s="416"/>
      <c r="BP10" s="416"/>
      <c r="BQ10" s="416"/>
      <c r="BR10" s="416"/>
      <c r="BS10" s="416"/>
      <c r="BT10" s="416"/>
      <c r="BU10" s="417"/>
      <c r="BV10" s="415">
        <v>473280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2">
      <c r="A12" s="140"/>
      <c r="B12" s="527" t="s">
        <v>114</v>
      </c>
      <c r="C12" s="528"/>
      <c r="D12" s="528"/>
      <c r="E12" s="528"/>
      <c r="F12" s="528"/>
      <c r="G12" s="528"/>
      <c r="H12" s="528"/>
      <c r="I12" s="528"/>
      <c r="J12" s="528"/>
      <c r="K12" s="529"/>
      <c r="L12" s="536" t="s">
        <v>115</v>
      </c>
      <c r="M12" s="537"/>
      <c r="N12" s="537"/>
      <c r="O12" s="537"/>
      <c r="P12" s="537"/>
      <c r="Q12" s="538"/>
      <c r="R12" s="539">
        <v>47954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123</v>
      </c>
      <c r="N13" s="514"/>
      <c r="O13" s="514"/>
      <c r="P13" s="514"/>
      <c r="Q13" s="515"/>
      <c r="R13" s="516">
        <v>47223</v>
      </c>
      <c r="S13" s="517"/>
      <c r="T13" s="517"/>
      <c r="U13" s="517"/>
      <c r="V13" s="518"/>
      <c r="W13" s="504" t="s">
        <v>124</v>
      </c>
      <c r="X13" s="428"/>
      <c r="Y13" s="428"/>
      <c r="Z13" s="428"/>
      <c r="AA13" s="428"/>
      <c r="AB13" s="429"/>
      <c r="AC13" s="391">
        <v>2066</v>
      </c>
      <c r="AD13" s="392"/>
      <c r="AE13" s="392"/>
      <c r="AF13" s="392"/>
      <c r="AG13" s="393"/>
      <c r="AH13" s="391">
        <v>2217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109491</v>
      </c>
      <c r="BO13" s="416"/>
      <c r="BP13" s="416"/>
      <c r="BQ13" s="416"/>
      <c r="BR13" s="416"/>
      <c r="BS13" s="416"/>
      <c r="BT13" s="416"/>
      <c r="BU13" s="417"/>
      <c r="BV13" s="415">
        <v>339769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5.9</v>
      </c>
      <c r="CU13" s="386"/>
      <c r="CV13" s="386"/>
      <c r="CW13" s="386"/>
      <c r="CX13" s="386"/>
      <c r="CY13" s="386"/>
      <c r="CZ13" s="386"/>
      <c r="DA13" s="387"/>
      <c r="DB13" s="385">
        <v>6.3</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129</v>
      </c>
      <c r="M14" s="545"/>
      <c r="N14" s="545"/>
      <c r="O14" s="545"/>
      <c r="P14" s="545"/>
      <c r="Q14" s="546"/>
      <c r="R14" s="516">
        <v>48553</v>
      </c>
      <c r="S14" s="517"/>
      <c r="T14" s="517"/>
      <c r="U14" s="517"/>
      <c r="V14" s="518"/>
      <c r="W14" s="519"/>
      <c r="X14" s="431"/>
      <c r="Y14" s="431"/>
      <c r="Z14" s="431"/>
      <c r="AA14" s="431"/>
      <c r="AB14" s="432"/>
      <c r="AC14" s="509">
        <v>8.6</v>
      </c>
      <c r="AD14" s="510"/>
      <c r="AE14" s="510"/>
      <c r="AF14" s="510"/>
      <c r="AG14" s="511"/>
      <c r="AH14" s="509">
        <v>8.6999999999999993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32.1</v>
      </c>
      <c r="CU14" s="488"/>
      <c r="CV14" s="488"/>
      <c r="CW14" s="488"/>
      <c r="CX14" s="488"/>
      <c r="CY14" s="488"/>
      <c r="CZ14" s="488"/>
      <c r="DA14" s="489"/>
      <c r="DB14" s="520">
        <v>25.1</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123</v>
      </c>
      <c r="N15" s="514"/>
      <c r="O15" s="514"/>
      <c r="P15" s="514"/>
      <c r="Q15" s="515"/>
      <c r="R15" s="516">
        <v>47859</v>
      </c>
      <c r="S15" s="517"/>
      <c r="T15" s="517"/>
      <c r="U15" s="517"/>
      <c r="V15" s="518"/>
      <c r="W15" s="504" t="s">
        <v>131</v>
      </c>
      <c r="X15" s="428"/>
      <c r="Y15" s="428"/>
      <c r="Z15" s="428"/>
      <c r="AA15" s="428"/>
      <c r="AB15" s="429"/>
      <c r="AC15" s="391">
        <v>9096</v>
      </c>
      <c r="AD15" s="392"/>
      <c r="AE15" s="392"/>
      <c r="AF15" s="392"/>
      <c r="AG15" s="393"/>
      <c r="AH15" s="391">
        <v>10196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6611218</v>
      </c>
      <c r="BO15" s="411"/>
      <c r="BP15" s="411"/>
      <c r="BQ15" s="411"/>
      <c r="BR15" s="411"/>
      <c r="BS15" s="411"/>
      <c r="BT15" s="411"/>
      <c r="BU15" s="412"/>
      <c r="BV15" s="410">
        <v>6777746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37.9</v>
      </c>
      <c r="AD16" s="510"/>
      <c r="AE16" s="510"/>
      <c r="AF16" s="510"/>
      <c r="AG16" s="511"/>
      <c r="AH16" s="509">
        <v>40</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11319366</v>
      </c>
      <c r="BO16" s="416"/>
      <c r="BP16" s="416"/>
      <c r="BQ16" s="416"/>
      <c r="BR16" s="416"/>
      <c r="BS16" s="416"/>
      <c r="BT16" s="416"/>
      <c r="BU16" s="417"/>
      <c r="BV16" s="415">
        <v>11164975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12831</v>
      </c>
      <c r="AD17" s="392"/>
      <c r="AE17" s="392"/>
      <c r="AF17" s="392"/>
      <c r="AG17" s="393"/>
      <c r="AH17" s="391">
        <v>13067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8404124</v>
      </c>
      <c r="BO17" s="416"/>
      <c r="BP17" s="416"/>
      <c r="BQ17" s="416"/>
      <c r="BR17" s="416"/>
      <c r="BS17" s="416"/>
      <c r="BT17" s="416"/>
      <c r="BU17" s="417"/>
      <c r="BV17" s="415">
        <v>8612956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141</v>
      </c>
      <c r="C18" s="478"/>
      <c r="D18" s="478"/>
      <c r="E18" s="479"/>
      <c r="F18" s="479"/>
      <c r="G18" s="479"/>
      <c r="H18" s="479"/>
      <c r="I18" s="479"/>
      <c r="J18" s="479"/>
      <c r="K18" s="479"/>
      <c r="L18" s="480">
        <v>499.23</v>
      </c>
      <c r="M18" s="480"/>
      <c r="N18" s="480"/>
      <c r="O18" s="480"/>
      <c r="P18" s="480"/>
      <c r="Q18" s="480"/>
      <c r="R18" s="481"/>
      <c r="S18" s="481"/>
      <c r="T18" s="481"/>
      <c r="U18" s="481"/>
      <c r="V18" s="482"/>
      <c r="W18" s="496"/>
      <c r="X18" s="497"/>
      <c r="Y18" s="497"/>
      <c r="Z18" s="497"/>
      <c r="AA18" s="497"/>
      <c r="AB18" s="505"/>
      <c r="AC18" s="379">
        <v>53.5</v>
      </c>
      <c r="AD18" s="380"/>
      <c r="AE18" s="380"/>
      <c r="AF18" s="380"/>
      <c r="AG18" s="483"/>
      <c r="AH18" s="379">
        <v>51.3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13357793</v>
      </c>
      <c r="BO18" s="416"/>
      <c r="BP18" s="416"/>
      <c r="BQ18" s="416"/>
      <c r="BR18" s="416"/>
      <c r="BS18" s="416"/>
      <c r="BT18" s="416"/>
      <c r="BU18" s="417"/>
      <c r="BV18" s="415">
        <v>13500270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143</v>
      </c>
      <c r="C19" s="478"/>
      <c r="D19" s="478"/>
      <c r="E19" s="479"/>
      <c r="F19" s="479"/>
      <c r="G19" s="479"/>
      <c r="H19" s="479"/>
      <c r="I19" s="479"/>
      <c r="J19" s="479"/>
      <c r="K19" s="479"/>
      <c r="L19" s="485">
        <v>94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17408574</v>
      </c>
      <c r="BO19" s="416"/>
      <c r="BP19" s="416"/>
      <c r="BQ19" s="416"/>
      <c r="BR19" s="416"/>
      <c r="BS19" s="416"/>
      <c r="BT19" s="416"/>
      <c r="BU19" s="417"/>
      <c r="BV19" s="415">
        <v>17799276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145</v>
      </c>
      <c r="C20" s="478"/>
      <c r="D20" s="478"/>
      <c r="E20" s="479"/>
      <c r="F20" s="479"/>
      <c r="G20" s="479"/>
      <c r="H20" s="479"/>
      <c r="I20" s="479"/>
      <c r="J20" s="479"/>
      <c r="K20" s="479"/>
      <c r="L20" s="485">
        <v>16454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23774344</v>
      </c>
      <c r="BO23" s="416"/>
      <c r="BP23" s="416"/>
      <c r="BQ23" s="416"/>
      <c r="BR23" s="416"/>
      <c r="BS23" s="416"/>
      <c r="BT23" s="416"/>
      <c r="BU23" s="417"/>
      <c r="BV23" s="415">
        <v>22726071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154</v>
      </c>
      <c r="F24" s="389"/>
      <c r="G24" s="389"/>
      <c r="H24" s="389"/>
      <c r="I24" s="389"/>
      <c r="J24" s="389"/>
      <c r="K24" s="390"/>
      <c r="L24" s="391">
        <v>1</v>
      </c>
      <c r="M24" s="392"/>
      <c r="N24" s="392"/>
      <c r="O24" s="392"/>
      <c r="P24" s="393"/>
      <c r="Q24" s="391">
        <v>8330</v>
      </c>
      <c r="R24" s="392"/>
      <c r="S24" s="392"/>
      <c r="T24" s="392"/>
      <c r="U24" s="392"/>
      <c r="V24" s="393"/>
      <c r="W24" s="457"/>
      <c r="X24" s="448"/>
      <c r="Y24" s="449"/>
      <c r="Z24" s="388" t="s">
        <v>155</v>
      </c>
      <c r="AA24" s="389"/>
      <c r="AB24" s="389"/>
      <c r="AC24" s="389"/>
      <c r="AD24" s="389"/>
      <c r="AE24" s="389"/>
      <c r="AF24" s="389"/>
      <c r="AG24" s="390"/>
      <c r="AH24" s="391">
        <v>613</v>
      </c>
      <c r="AI24" s="392"/>
      <c r="AJ24" s="392"/>
      <c r="AK24" s="392"/>
      <c r="AL24" s="393"/>
      <c r="AM24" s="391">
        <v>1769731</v>
      </c>
      <c r="AN24" s="392"/>
      <c r="AO24" s="392"/>
      <c r="AP24" s="392"/>
      <c r="AQ24" s="392"/>
      <c r="AR24" s="393"/>
      <c r="AS24" s="391">
        <v>2887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22104315</v>
      </c>
      <c r="BO24" s="416"/>
      <c r="BP24" s="416"/>
      <c r="BQ24" s="416"/>
      <c r="BR24" s="416"/>
      <c r="BS24" s="416"/>
      <c r="BT24" s="416"/>
      <c r="BU24" s="417"/>
      <c r="BV24" s="415">
        <v>21262767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157</v>
      </c>
      <c r="F25" s="389"/>
      <c r="G25" s="389"/>
      <c r="H25" s="389"/>
      <c r="I25" s="389"/>
      <c r="J25" s="389"/>
      <c r="K25" s="390"/>
      <c r="L25" s="391">
        <v>1</v>
      </c>
      <c r="M25" s="392"/>
      <c r="N25" s="392"/>
      <c r="O25" s="392"/>
      <c r="P25" s="393"/>
      <c r="Q25" s="391">
        <v>7750</v>
      </c>
      <c r="R25" s="392"/>
      <c r="S25" s="392"/>
      <c r="T25" s="392"/>
      <c r="U25" s="392"/>
      <c r="V25" s="393"/>
      <c r="W25" s="457"/>
      <c r="X25" s="448"/>
      <c r="Y25" s="449"/>
      <c r="Z25" s="388" t="s">
        <v>158</v>
      </c>
      <c r="AA25" s="389"/>
      <c r="AB25" s="389"/>
      <c r="AC25" s="389"/>
      <c r="AD25" s="389"/>
      <c r="AE25" s="389"/>
      <c r="AF25" s="389"/>
      <c r="AG25" s="390"/>
      <c r="AH25" s="391">
        <v>144</v>
      </c>
      <c r="AI25" s="392"/>
      <c r="AJ25" s="392"/>
      <c r="AK25" s="392"/>
      <c r="AL25" s="393"/>
      <c r="AM25" s="391">
        <v>396144</v>
      </c>
      <c r="AN25" s="392"/>
      <c r="AO25" s="392"/>
      <c r="AP25" s="392"/>
      <c r="AQ25" s="392"/>
      <c r="AR25" s="393"/>
      <c r="AS25" s="391">
        <v>2751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243664</v>
      </c>
      <c r="BO25" s="411"/>
      <c r="BP25" s="411"/>
      <c r="BQ25" s="411"/>
      <c r="BR25" s="411"/>
      <c r="BS25" s="411"/>
      <c r="BT25" s="411"/>
      <c r="BU25" s="412"/>
      <c r="BV25" s="410">
        <v>101337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160</v>
      </c>
      <c r="F26" s="389"/>
      <c r="G26" s="389"/>
      <c r="H26" s="389"/>
      <c r="I26" s="389"/>
      <c r="J26" s="389"/>
      <c r="K26" s="390"/>
      <c r="L26" s="391">
        <v>1</v>
      </c>
      <c r="M26" s="392"/>
      <c r="N26" s="392"/>
      <c r="O26" s="392"/>
      <c r="P26" s="393"/>
      <c r="Q26" s="391">
        <v>6800</v>
      </c>
      <c r="R26" s="392"/>
      <c r="S26" s="392"/>
      <c r="T26" s="392"/>
      <c r="U26" s="392"/>
      <c r="V26" s="393"/>
      <c r="W26" s="457"/>
      <c r="X26" s="448"/>
      <c r="Y26" s="449"/>
      <c r="Z26" s="388" t="s">
        <v>161</v>
      </c>
      <c r="AA26" s="470"/>
      <c r="AB26" s="470"/>
      <c r="AC26" s="470"/>
      <c r="AD26" s="470"/>
      <c r="AE26" s="470"/>
      <c r="AF26" s="470"/>
      <c r="AG26" s="471"/>
      <c r="AH26" s="391">
        <v>15</v>
      </c>
      <c r="AI26" s="392"/>
      <c r="AJ26" s="392"/>
      <c r="AK26" s="392"/>
      <c r="AL26" s="393"/>
      <c r="AM26" s="391">
        <v>42885</v>
      </c>
      <c r="AN26" s="392"/>
      <c r="AO26" s="392"/>
      <c r="AP26" s="392"/>
      <c r="AQ26" s="392"/>
      <c r="AR26" s="393"/>
      <c r="AS26" s="391">
        <v>2859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163</v>
      </c>
      <c r="F27" s="389"/>
      <c r="G27" s="389"/>
      <c r="H27" s="389"/>
      <c r="I27" s="389"/>
      <c r="J27" s="389"/>
      <c r="K27" s="390"/>
      <c r="L27" s="391">
        <v>1</v>
      </c>
      <c r="M27" s="392"/>
      <c r="N27" s="392"/>
      <c r="O27" s="392"/>
      <c r="P27" s="393"/>
      <c r="Q27" s="391">
        <v>4890</v>
      </c>
      <c r="R27" s="392"/>
      <c r="S27" s="392"/>
      <c r="T27" s="392"/>
      <c r="U27" s="392"/>
      <c r="V27" s="393"/>
      <c r="W27" s="457"/>
      <c r="X27" s="448"/>
      <c r="Y27" s="449"/>
      <c r="Z27" s="388" t="s">
        <v>164</v>
      </c>
      <c r="AA27" s="389"/>
      <c r="AB27" s="389"/>
      <c r="AC27" s="389"/>
      <c r="AD27" s="389"/>
      <c r="AE27" s="389"/>
      <c r="AF27" s="389"/>
      <c r="AG27" s="390"/>
      <c r="AH27" s="391">
        <v>9</v>
      </c>
      <c r="AI27" s="392"/>
      <c r="AJ27" s="392"/>
      <c r="AK27" s="392"/>
      <c r="AL27" s="393"/>
      <c r="AM27" s="391">
        <v>28488</v>
      </c>
      <c r="AN27" s="392"/>
      <c r="AO27" s="392"/>
      <c r="AP27" s="392"/>
      <c r="AQ27" s="392"/>
      <c r="AR27" s="393"/>
      <c r="AS27" s="391">
        <v>3165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616860</v>
      </c>
      <c r="BO27" s="419"/>
      <c r="BP27" s="419"/>
      <c r="BQ27" s="419"/>
      <c r="BR27" s="419"/>
      <c r="BS27" s="419"/>
      <c r="BT27" s="419"/>
      <c r="BU27" s="420"/>
      <c r="BV27" s="418">
        <v>600000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166</v>
      </c>
      <c r="F28" s="389"/>
      <c r="G28" s="389"/>
      <c r="H28" s="389"/>
      <c r="I28" s="389"/>
      <c r="J28" s="389"/>
      <c r="K28" s="390"/>
      <c r="L28" s="391">
        <v>1</v>
      </c>
      <c r="M28" s="392"/>
      <c r="N28" s="392"/>
      <c r="O28" s="392"/>
      <c r="P28" s="393"/>
      <c r="Q28" s="391">
        <v>4090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3088694</v>
      </c>
      <c r="BO28" s="411"/>
      <c r="BP28" s="411"/>
      <c r="BQ28" s="411"/>
      <c r="BR28" s="411"/>
      <c r="BS28" s="411"/>
      <c r="BT28" s="411"/>
      <c r="BU28" s="412"/>
      <c r="BV28" s="410">
        <v>2655385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170</v>
      </c>
      <c r="F29" s="389"/>
      <c r="G29" s="389"/>
      <c r="H29" s="389"/>
      <c r="I29" s="389"/>
      <c r="J29" s="389"/>
      <c r="K29" s="390"/>
      <c r="L29" s="391">
        <v>16</v>
      </c>
      <c r="M29" s="392"/>
      <c r="N29" s="392"/>
      <c r="O29" s="392"/>
      <c r="P29" s="393"/>
      <c r="Q29" s="391">
        <v>3720</v>
      </c>
      <c r="R29" s="392"/>
      <c r="S29" s="392"/>
      <c r="T29" s="392"/>
      <c r="U29" s="392"/>
      <c r="V29" s="393"/>
      <c r="W29" s="458"/>
      <c r="X29" s="459"/>
      <c r="Y29" s="460"/>
      <c r="Z29" s="388" t="s">
        <v>171</v>
      </c>
      <c r="AA29" s="389"/>
      <c r="AB29" s="389"/>
      <c r="AC29" s="389"/>
      <c r="AD29" s="389"/>
      <c r="AE29" s="389"/>
      <c r="AF29" s="389"/>
      <c r="AG29" s="390"/>
      <c r="AH29" s="391">
        <v>622</v>
      </c>
      <c r="AI29" s="392"/>
      <c r="AJ29" s="392"/>
      <c r="AK29" s="392"/>
      <c r="AL29" s="393"/>
      <c r="AM29" s="391">
        <v>1798219</v>
      </c>
      <c r="AN29" s="392"/>
      <c r="AO29" s="392"/>
      <c r="AP29" s="392"/>
      <c r="AQ29" s="392"/>
      <c r="AR29" s="393"/>
      <c r="AS29" s="391">
        <v>2891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727915</v>
      </c>
      <c r="BO29" s="416"/>
      <c r="BP29" s="416"/>
      <c r="BQ29" s="416"/>
      <c r="BR29" s="416"/>
      <c r="BS29" s="416"/>
      <c r="BT29" s="416"/>
      <c r="BU29" s="417"/>
      <c r="BV29" s="415">
        <v>725964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3722449</v>
      </c>
      <c r="BO30" s="419"/>
      <c r="BP30" s="419"/>
      <c r="BQ30" s="419"/>
      <c r="BR30" s="419"/>
      <c r="BS30" s="419"/>
      <c r="BT30" s="419"/>
      <c r="BU30" s="420"/>
      <c r="BV30" s="418">
        <v>3937143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IF('各会計、関係団体の財政状況及び健全化判断比率'!B36="","",'各会計、関係団体の財政状況及び健全化判断比率'!B36)</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愛知県後期高齢者医療広域連合（一般会計）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新城市土地開発公社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IF('各会計、関係団体の財政状況及び健全化判断比率'!B37="","",'各会計、関係団体の財政状況及び健全化判断比率'!B37)</f>
        <v>宅地造成事業特別会計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愛知県後期高齢者医療広域連合（後期高齢者医療特別会計）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農林業公社しんしろ</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IF('各会計、関係団体の財政状況及び健全化判断比率'!B34="","",'各会計、関係団体の財政状況及び健全化判断比率'!B34)</f>
        <v>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新城北設楽交通災害共済組合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つくで手作り村</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国民健康保険診療所特別会計</v>
      </c>
      <c r="X37" s="374"/>
      <c r="Y37" s="374"/>
      <c r="Z37" s="374"/>
      <c r="AA37" s="374"/>
      <c r="AB37" s="374"/>
      <c r="AC37" s="374"/>
      <c r="AD37" s="374"/>
      <c r="AE37" s="374"/>
      <c r="AF37" s="374"/>
      <c r="AG37" s="374"/>
      <c r="AH37" s="374"/>
      <c r="AI37" s="374"/>
      <c r="AJ37" s="374"/>
      <c r="AK37" s="374"/>
      <c r="AL37" s="167"/>
      <c r="AM37" s="375">
        <f t="shared" si="0"/>
        <v>9</v>
      </c>
      <c r="AN37" s="375"/>
      <c r="AO37" s="374" t="str">
        <f>IF('各会計、関係団体の財政状況及び健全化判断比率'!B35="","",'各会計、関係団体の財政状況及び健全化判断比率'!B35)</f>
        <v>下水道事業会計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東三河広域連合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192</v>
      </c>
    </row>
    <row r="50" spans="5:5" x14ac:dyDescent="0.2">
      <c r="E50" s="141" t="s">
        <v>193</v>
      </c>
    </row>
    <row r="51" spans="5:5" x14ac:dyDescent="0.2">
      <c r="E51" s="141" t="s">
        <v>194</v>
      </c>
    </row>
    <row r="52" spans="5:5" x14ac:dyDescent="0.2">
      <c r="E52" s="141" t="s">
        <v>195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2">
      <c r="A34" s="22"/>
      <c r="B34" s="31"/>
      <c r="C34" s="1184" t="s">
        <v>527</v>
      </c>
      <c r="D34" s="1184"/>
      <c r="E34" s="1185"/>
      <c r="F34" s="32">
        <v>10.86</v>
      </c>
      <c r="G34" s="33">
        <v>12</v>
      </c>
      <c r="H34" s="33">
        <v>12.45</v>
      </c>
      <c r="I34" s="33">
        <v>13.41</v>
      </c>
      <c r="J34" s="34">
        <v>16.010000000000002</v>
      </c>
      <c r="K34" s="22"/>
      <c r="L34" s="22"/>
      <c r="M34" s="22"/>
      <c r="N34" s="22"/>
      <c r="O34" s="22"/>
      <c r="P34" s="22"/>
    </row>
    <row r="35" spans="1:16" ht="39" customHeight="1" x14ac:dyDescent="0.2">
      <c r="A35" s="22"/>
      <c r="B35" s="35"/>
      <c r="C35" s="1178" t="s">
        <v>528</v>
      </c>
      <c r="D35" s="1179"/>
      <c r="E35" s="1180"/>
      <c r="F35" s="36">
        <v>7</v>
      </c>
      <c r="G35" s="37">
        <v>5.97</v>
      </c>
      <c r="H35" s="37">
        <v>8.49</v>
      </c>
      <c r="I35" s="37">
        <v>7.41</v>
      </c>
      <c r="J35" s="38">
        <v>5.4</v>
      </c>
      <c r="K35" s="22"/>
      <c r="L35" s="22"/>
      <c r="M35" s="22"/>
      <c r="N35" s="22"/>
      <c r="O35" s="22"/>
      <c r="P35" s="22"/>
    </row>
    <row r="36" spans="1:16" ht="39" customHeight="1" x14ac:dyDescent="0.2">
      <c r="A36" s="22"/>
      <c r="B36" s="35"/>
      <c r="C36" s="1178" t="s">
        <v>529</v>
      </c>
      <c r="D36" s="1179"/>
      <c r="E36" s="1180"/>
      <c r="F36" s="36">
        <v>3.54</v>
      </c>
      <c r="G36" s="37">
        <v>3.23</v>
      </c>
      <c r="H36" s="37">
        <v>2.81</v>
      </c>
      <c r="I36" s="37">
        <v>2.82</v>
      </c>
      <c r="J36" s="38">
        <v>2.76</v>
      </c>
      <c r="K36" s="22"/>
      <c r="L36" s="22"/>
      <c r="M36" s="22"/>
      <c r="N36" s="22"/>
      <c r="O36" s="22"/>
      <c r="P36" s="22"/>
    </row>
    <row r="37" spans="1:16" ht="39" customHeight="1" x14ac:dyDescent="0.2">
      <c r="A37" s="22"/>
      <c r="B37" s="35"/>
      <c r="C37" s="1178" t="s">
        <v>530</v>
      </c>
      <c r="D37" s="1179"/>
      <c r="E37" s="1180"/>
      <c r="F37" s="36">
        <v>2.68</v>
      </c>
      <c r="G37" s="37">
        <v>2.64</v>
      </c>
      <c r="H37" s="37">
        <v>1.91</v>
      </c>
      <c r="I37" s="37">
        <v>1.83</v>
      </c>
      <c r="J37" s="38">
        <v>2.62</v>
      </c>
      <c r="K37" s="22"/>
      <c r="L37" s="22"/>
      <c r="M37" s="22"/>
      <c r="N37" s="22"/>
      <c r="O37" s="22"/>
      <c r="P37" s="22"/>
    </row>
    <row r="38" spans="1:16" ht="39" customHeight="1" x14ac:dyDescent="0.2">
      <c r="A38" s="22"/>
      <c r="B38" s="35"/>
      <c r="C38" s="1178" t="s">
        <v>531</v>
      </c>
      <c r="D38" s="1179"/>
      <c r="E38" s="1180"/>
      <c r="F38" s="36">
        <v>0.06</v>
      </c>
      <c r="G38" s="37">
        <v>0.01</v>
      </c>
      <c r="H38" s="37">
        <v>0.45</v>
      </c>
      <c r="I38" s="37">
        <v>0.62</v>
      </c>
      <c r="J38" s="38">
        <v>1.04</v>
      </c>
      <c r="K38" s="22"/>
      <c r="L38" s="22"/>
      <c r="M38" s="22"/>
      <c r="N38" s="22"/>
      <c r="O38" s="22"/>
      <c r="P38" s="22"/>
    </row>
    <row r="39" spans="1:16" ht="39" customHeight="1" x14ac:dyDescent="0.2">
      <c r="A39" s="22"/>
      <c r="B39" s="35"/>
      <c r="C39" s="1178" t="s">
        <v>532</v>
      </c>
      <c r="D39" s="1179"/>
      <c r="E39" s="1180"/>
      <c r="F39" s="36" t="s">
        <v>482</v>
      </c>
      <c r="G39" s="37" t="s">
        <v>482</v>
      </c>
      <c r="H39" s="37" t="s">
        <v>482</v>
      </c>
      <c r="I39" s="37" t="s">
        <v>482</v>
      </c>
      <c r="J39" s="38">
        <v>0.59</v>
      </c>
      <c r="K39" s="22"/>
      <c r="L39" s="22"/>
      <c r="M39" s="22"/>
      <c r="N39" s="22"/>
      <c r="O39" s="22"/>
      <c r="P39" s="22"/>
    </row>
    <row r="40" spans="1:16" ht="39" customHeight="1" x14ac:dyDescent="0.2">
      <c r="A40" s="22"/>
      <c r="B40" s="35"/>
      <c r="C40" s="1178" t="s">
        <v>533</v>
      </c>
      <c r="D40" s="1179"/>
      <c r="E40" s="1180"/>
      <c r="F40" s="36">
        <v>0.3</v>
      </c>
      <c r="G40" s="37">
        <v>0.31</v>
      </c>
      <c r="H40" s="37">
        <v>0.33</v>
      </c>
      <c r="I40" s="37">
        <v>0.34</v>
      </c>
      <c r="J40" s="38">
        <v>0.36</v>
      </c>
      <c r="K40" s="22"/>
      <c r="L40" s="22"/>
      <c r="M40" s="22"/>
      <c r="N40" s="22"/>
      <c r="O40" s="22"/>
      <c r="P40" s="22"/>
    </row>
    <row r="41" spans="1:16" ht="39" customHeight="1" x14ac:dyDescent="0.2">
      <c r="A41" s="22"/>
      <c r="B41" s="35"/>
      <c r="C41" s="1178" t="s">
        <v>534</v>
      </c>
      <c r="D41" s="1179"/>
      <c r="E41" s="1180"/>
      <c r="F41" s="36">
        <v>0.08</v>
      </c>
      <c r="G41" s="37">
        <v>0.08</v>
      </c>
      <c r="H41" s="37">
        <v>0.1</v>
      </c>
      <c r="I41" s="37">
        <v>0.09</v>
      </c>
      <c r="J41" s="38">
        <v>0.12</v>
      </c>
      <c r="K41" s="22"/>
      <c r="L41" s="22"/>
      <c r="M41" s="22"/>
      <c r="N41" s="22"/>
      <c r="O41" s="22"/>
      <c r="P41" s="22"/>
    </row>
    <row r="42" spans="1:16" ht="39" customHeight="1" x14ac:dyDescent="0.2">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x14ac:dyDescent="0.25">
      <c r="A43" s="22"/>
      <c r="B43" s="40"/>
      <c r="C43" s="1181" t="s">
        <v>536</v>
      </c>
      <c r="D43" s="1182"/>
      <c r="E43" s="1183"/>
      <c r="F43" s="41">
        <v>0.12</v>
      </c>
      <c r="G43" s="42">
        <v>0.09</v>
      </c>
      <c r="H43" s="42">
        <v>0.11</v>
      </c>
      <c r="I43" s="42">
        <v>0.27</v>
      </c>
      <c r="J43" s="43">
        <v>0.1</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2822</v>
      </c>
      <c r="L45" s="60">
        <v>2769</v>
      </c>
      <c r="M45" s="60">
        <v>2796</v>
      </c>
      <c r="N45" s="60">
        <v>2534</v>
      </c>
      <c r="O45" s="61">
        <v>2495</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2">
      <c r="A48" s="48"/>
      <c r="B48" s="1196"/>
      <c r="C48" s="1197"/>
      <c r="D48" s="62"/>
      <c r="E48" s="1188" t="s">
        <v>15</v>
      </c>
      <c r="F48" s="1188"/>
      <c r="G48" s="1188"/>
      <c r="H48" s="1188"/>
      <c r="I48" s="1188"/>
      <c r="J48" s="1189"/>
      <c r="K48" s="63">
        <v>763</v>
      </c>
      <c r="L48" s="64">
        <v>770</v>
      </c>
      <c r="M48" s="64">
        <v>837</v>
      </c>
      <c r="N48" s="64">
        <v>881</v>
      </c>
      <c r="O48" s="65">
        <v>918</v>
      </c>
      <c r="P48" s="48"/>
      <c r="Q48" s="48"/>
      <c r="R48" s="48"/>
      <c r="S48" s="48"/>
      <c r="T48" s="48"/>
      <c r="U48" s="48"/>
    </row>
    <row r="49" spans="1:21" ht="30.75" customHeight="1" x14ac:dyDescent="0.2">
      <c r="A49" s="48"/>
      <c r="B49" s="1196"/>
      <c r="C49" s="1197"/>
      <c r="D49" s="62"/>
      <c r="E49" s="1188" t="s">
        <v>16</v>
      </c>
      <c r="F49" s="1188"/>
      <c r="G49" s="1188"/>
      <c r="H49" s="1188"/>
      <c r="I49" s="1188"/>
      <c r="J49" s="1189"/>
      <c r="K49" s="63" t="s">
        <v>482</v>
      </c>
      <c r="L49" s="64" t="s">
        <v>482</v>
      </c>
      <c r="M49" s="64" t="s">
        <v>482</v>
      </c>
      <c r="N49" s="64" t="s">
        <v>482</v>
      </c>
      <c r="O49" s="65" t="s">
        <v>482</v>
      </c>
      <c r="P49" s="48"/>
      <c r="Q49" s="48"/>
      <c r="R49" s="48"/>
      <c r="S49" s="48"/>
      <c r="T49" s="48"/>
      <c r="U49" s="48"/>
    </row>
    <row r="50" spans="1:21" ht="30.75" customHeight="1" x14ac:dyDescent="0.2">
      <c r="A50" s="48"/>
      <c r="B50" s="1196"/>
      <c r="C50" s="1197"/>
      <c r="D50" s="62"/>
      <c r="E50" s="1188" t="s">
        <v>17</v>
      </c>
      <c r="F50" s="1188"/>
      <c r="G50" s="1188"/>
      <c r="H50" s="1188"/>
      <c r="I50" s="1188"/>
      <c r="J50" s="1189"/>
      <c r="K50" s="63" t="s">
        <v>482</v>
      </c>
      <c r="L50" s="64" t="s">
        <v>482</v>
      </c>
      <c r="M50" s="64" t="s">
        <v>482</v>
      </c>
      <c r="N50" s="64">
        <v>4</v>
      </c>
      <c r="O50" s="65">
        <v>6</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2636</v>
      </c>
      <c r="L52" s="64">
        <v>2667</v>
      </c>
      <c r="M52" s="64">
        <v>2847</v>
      </c>
      <c r="N52" s="64">
        <v>2720</v>
      </c>
      <c r="O52" s="65">
        <v>2698</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949</v>
      </c>
      <c r="L53" s="69">
        <v>872</v>
      </c>
      <c r="M53" s="69">
        <v>786</v>
      </c>
      <c r="N53" s="69">
        <v>699</v>
      </c>
      <c r="O53" s="70">
        <v>721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3">
      <c r="B40" s="74" t="s">
        <v>10</v>
      </c>
      <c r="C40" s="75"/>
      <c r="D40" s="75"/>
      <c r="E40" s="76"/>
      <c r="F40" s="76"/>
      <c r="G40" s="76"/>
      <c r="H40" s="77" t="s">
        <v>2</v>
      </c>
      <c r="I40" s="78" t="s">
        <v>522</v>
      </c>
      <c r="J40" s="79" t="s">
        <v>523</v>
      </c>
      <c r="K40" s="79" t="s">
        <v>524</v>
      </c>
      <c r="L40" s="79" t="s">
        <v>525</v>
      </c>
      <c r="M40" s="80" t="s">
        <v>526</v>
      </c>
    </row>
    <row r="41" spans="2:13" ht="27.75" customHeight="1" x14ac:dyDescent="0.2">
      <c r="B41" s="1214" t="s">
        <v>24</v>
      </c>
      <c r="C41" s="1215"/>
      <c r="D41" s="81"/>
      <c r="E41" s="1216" t="s">
        <v>25</v>
      </c>
      <c r="F41" s="1216"/>
      <c r="G41" s="1216"/>
      <c r="H41" s="1217"/>
      <c r="I41" s="82">
        <v>23482</v>
      </c>
      <c r="J41" s="83">
        <v>22573</v>
      </c>
      <c r="K41" s="83">
        <v>22443</v>
      </c>
      <c r="L41" s="83">
        <v>22726</v>
      </c>
      <c r="M41" s="84">
        <v>23774</v>
      </c>
    </row>
    <row r="42" spans="2:13" ht="27.75" customHeight="1" x14ac:dyDescent="0.2">
      <c r="B42" s="1204"/>
      <c r="C42" s="1205"/>
      <c r="D42" s="85"/>
      <c r="E42" s="1208" t="s">
        <v>26</v>
      </c>
      <c r="F42" s="1208"/>
      <c r="G42" s="1208"/>
      <c r="H42" s="1209"/>
      <c r="I42" s="86" t="s">
        <v>482</v>
      </c>
      <c r="J42" s="87">
        <v>58</v>
      </c>
      <c r="K42" s="87">
        <v>55</v>
      </c>
      <c r="L42" s="87">
        <v>51</v>
      </c>
      <c r="M42" s="88">
        <v>201</v>
      </c>
    </row>
    <row r="43" spans="2:13" ht="27.75" customHeight="1" x14ac:dyDescent="0.2">
      <c r="B43" s="1204"/>
      <c r="C43" s="1205"/>
      <c r="D43" s="85"/>
      <c r="E43" s="1208" t="s">
        <v>27</v>
      </c>
      <c r="F43" s="1208"/>
      <c r="G43" s="1208"/>
      <c r="H43" s="1209"/>
      <c r="I43" s="86">
        <v>9533</v>
      </c>
      <c r="J43" s="87">
        <v>9667</v>
      </c>
      <c r="K43" s="87">
        <v>9714</v>
      </c>
      <c r="L43" s="87">
        <v>9350</v>
      </c>
      <c r="M43" s="88">
        <v>8589</v>
      </c>
    </row>
    <row r="44" spans="2:13" ht="27.75" customHeight="1" x14ac:dyDescent="0.2">
      <c r="B44" s="1204"/>
      <c r="C44" s="1205"/>
      <c r="D44" s="85"/>
      <c r="E44" s="1208" t="s">
        <v>28</v>
      </c>
      <c r="F44" s="1208"/>
      <c r="G44" s="1208"/>
      <c r="H44" s="1209"/>
      <c r="I44" s="86" t="s">
        <v>482</v>
      </c>
      <c r="J44" s="87" t="s">
        <v>482</v>
      </c>
      <c r="K44" s="87" t="s">
        <v>482</v>
      </c>
      <c r="L44" s="87" t="s">
        <v>482</v>
      </c>
      <c r="M44" s="88" t="s">
        <v>482</v>
      </c>
    </row>
    <row r="45" spans="2:13" ht="27.75" customHeight="1" x14ac:dyDescent="0.2">
      <c r="B45" s="1204"/>
      <c r="C45" s="1205"/>
      <c r="D45" s="85"/>
      <c r="E45" s="1208" t="s">
        <v>29</v>
      </c>
      <c r="F45" s="1208"/>
      <c r="G45" s="1208"/>
      <c r="H45" s="1209"/>
      <c r="I45" s="86">
        <v>5289</v>
      </c>
      <c r="J45" s="87">
        <v>4897</v>
      </c>
      <c r="K45" s="87">
        <v>4743</v>
      </c>
      <c r="L45" s="87">
        <v>4511</v>
      </c>
      <c r="M45" s="88">
        <v>4378</v>
      </c>
    </row>
    <row r="46" spans="2:13" ht="27.75" customHeight="1" x14ac:dyDescent="0.2">
      <c r="B46" s="1204"/>
      <c r="C46" s="1205"/>
      <c r="D46" s="89"/>
      <c r="E46" s="1208" t="s">
        <v>30</v>
      </c>
      <c r="F46" s="1208"/>
      <c r="G46" s="1208"/>
      <c r="H46" s="1209"/>
      <c r="I46" s="86">
        <v>1141</v>
      </c>
      <c r="J46" s="87">
        <v>1167</v>
      </c>
      <c r="K46" s="87">
        <v>1184</v>
      </c>
      <c r="L46" s="87">
        <v>1202</v>
      </c>
      <c r="M46" s="88">
        <v>842</v>
      </c>
    </row>
    <row r="47" spans="2:13" ht="27.75" customHeight="1" x14ac:dyDescent="0.2">
      <c r="B47" s="1204"/>
      <c r="C47" s="1205"/>
      <c r="D47" s="90"/>
      <c r="E47" s="1218" t="s">
        <v>31</v>
      </c>
      <c r="F47" s="1219"/>
      <c r="G47" s="1219"/>
      <c r="H47" s="1220"/>
      <c r="I47" s="86" t="s">
        <v>482</v>
      </c>
      <c r="J47" s="87" t="s">
        <v>482</v>
      </c>
      <c r="K47" s="87" t="s">
        <v>482</v>
      </c>
      <c r="L47" s="87" t="s">
        <v>482</v>
      </c>
      <c r="M47" s="88" t="s">
        <v>482</v>
      </c>
    </row>
    <row r="48" spans="2:13" ht="27.75" customHeight="1" x14ac:dyDescent="0.2">
      <c r="B48" s="1204"/>
      <c r="C48" s="1205"/>
      <c r="D48" s="85"/>
      <c r="E48" s="1208" t="s">
        <v>32</v>
      </c>
      <c r="F48" s="1208"/>
      <c r="G48" s="1208"/>
      <c r="H48" s="1209"/>
      <c r="I48" s="86" t="s">
        <v>482</v>
      </c>
      <c r="J48" s="87" t="s">
        <v>482</v>
      </c>
      <c r="K48" s="87" t="s">
        <v>482</v>
      </c>
      <c r="L48" s="87" t="s">
        <v>482</v>
      </c>
      <c r="M48" s="88" t="s">
        <v>482</v>
      </c>
    </row>
    <row r="49" spans="2:13" ht="27.75" customHeight="1" x14ac:dyDescent="0.2">
      <c r="B49" s="1206"/>
      <c r="C49" s="1207"/>
      <c r="D49" s="85"/>
      <c r="E49" s="1208" t="s">
        <v>33</v>
      </c>
      <c r="F49" s="1208"/>
      <c r="G49" s="1208"/>
      <c r="H49" s="1209"/>
      <c r="I49" s="86" t="s">
        <v>482</v>
      </c>
      <c r="J49" s="87" t="s">
        <v>482</v>
      </c>
      <c r="K49" s="87" t="s">
        <v>482</v>
      </c>
      <c r="L49" s="87" t="s">
        <v>482</v>
      </c>
      <c r="M49" s="88" t="s">
        <v>482</v>
      </c>
    </row>
    <row r="50" spans="2:13" ht="27.75" customHeight="1" x14ac:dyDescent="0.2">
      <c r="B50" s="1202" t="s">
        <v>34</v>
      </c>
      <c r="C50" s="1203"/>
      <c r="D50" s="91"/>
      <c r="E50" s="1208" t="s">
        <v>35</v>
      </c>
      <c r="F50" s="1208"/>
      <c r="G50" s="1208"/>
      <c r="H50" s="1209"/>
      <c r="I50" s="86">
        <v>5392</v>
      </c>
      <c r="J50" s="87">
        <v>5930</v>
      </c>
      <c r="K50" s="87">
        <v>6155</v>
      </c>
      <c r="L50" s="87">
        <v>6620</v>
      </c>
      <c r="M50" s="88">
        <v>6851</v>
      </c>
    </row>
    <row r="51" spans="2:13" ht="27.75" customHeight="1" x14ac:dyDescent="0.2">
      <c r="B51" s="1204"/>
      <c r="C51" s="1205"/>
      <c r="D51" s="85"/>
      <c r="E51" s="1208" t="s">
        <v>36</v>
      </c>
      <c r="F51" s="1208"/>
      <c r="G51" s="1208"/>
      <c r="H51" s="1209"/>
      <c r="I51" s="86">
        <v>3598</v>
      </c>
      <c r="J51" s="87">
        <v>3474</v>
      </c>
      <c r="K51" s="87">
        <v>3669</v>
      </c>
      <c r="L51" s="87">
        <v>3454</v>
      </c>
      <c r="M51" s="88">
        <v>2814</v>
      </c>
    </row>
    <row r="52" spans="2:13" ht="27.75" customHeight="1" x14ac:dyDescent="0.2">
      <c r="B52" s="1206"/>
      <c r="C52" s="1207"/>
      <c r="D52" s="85"/>
      <c r="E52" s="1208" t="s">
        <v>37</v>
      </c>
      <c r="F52" s="1208"/>
      <c r="G52" s="1208"/>
      <c r="H52" s="1209"/>
      <c r="I52" s="86">
        <v>24912</v>
      </c>
      <c r="J52" s="87">
        <v>24251</v>
      </c>
      <c r="K52" s="87">
        <v>24572</v>
      </c>
      <c r="L52" s="87">
        <v>24602</v>
      </c>
      <c r="M52" s="88">
        <v>24190</v>
      </c>
    </row>
    <row r="53" spans="2:13" ht="27.75" customHeight="1" thickBot="1" x14ac:dyDescent="0.25">
      <c r="B53" s="1210" t="s">
        <v>21</v>
      </c>
      <c r="C53" s="1211"/>
      <c r="D53" s="92"/>
      <c r="E53" s="1212" t="s">
        <v>38</v>
      </c>
      <c r="F53" s="1212"/>
      <c r="G53" s="1212"/>
      <c r="H53" s="1213"/>
      <c r="I53" s="93">
        <v>5543</v>
      </c>
      <c r="J53" s="94">
        <v>4706</v>
      </c>
      <c r="K53" s="94">
        <v>3742</v>
      </c>
      <c r="L53" s="94">
        <v>3164</v>
      </c>
      <c r="M53" s="95">
        <v>3929</v>
      </c>
    </row>
    <row r="54" spans="2:13" ht="27.75" customHeight="1" x14ac:dyDescent="0.25">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2"/>
  <cols>
    <col min="1" max="1" width="6.36328125" style="245" customWidth="1"/>
    <col min="2" max="2" width="18.08984375" style="245" customWidth="1"/>
    <col min="3" max="3" width="22.6328125" style="245" customWidth="1"/>
    <col min="4" max="9" width="18.08984375" style="245" customWidth="1"/>
    <col min="10" max="10" width="22.7265625" style="245" customWidth="1"/>
    <col min="11" max="15" width="18.08984375" style="245" customWidth="1"/>
    <col min="16" max="16" width="6.08984375" style="252" customWidth="1"/>
    <col min="17" max="17" width="5.90625" style="250" customWidth="1"/>
    <col min="18" max="18" width="19.08984375" style="245" hidden="1"/>
    <col min="19" max="23" width="12.6328125" style="245" hidden="1"/>
    <col min="24" max="257" width="8.6328125" style="245" hidden="1"/>
    <col min="258" max="263" width="14.90625" style="245" hidden="1"/>
    <col min="264" max="265" width="15.90625" style="245" hidden="1"/>
    <col min="266" max="271" width="16.08984375" style="245" hidden="1"/>
    <col min="272" max="272" width="6.08984375" style="245" hidden="1"/>
    <col min="273" max="273" width="3" style="245" hidden="1"/>
    <col min="274" max="513" width="8.6328125" style="245" hidden="1"/>
    <col min="514" max="519" width="14.90625" style="245" hidden="1"/>
    <col min="520" max="521" width="15.90625" style="245" hidden="1"/>
    <col min="522" max="527" width="16.08984375" style="245" hidden="1"/>
    <col min="528" max="528" width="6.08984375" style="245" hidden="1"/>
    <col min="529" max="529" width="3" style="245" hidden="1"/>
    <col min="530" max="769" width="8.6328125" style="245" hidden="1"/>
    <col min="770" max="775" width="14.90625" style="245" hidden="1"/>
    <col min="776" max="777" width="15.90625" style="245" hidden="1"/>
    <col min="778" max="783" width="16.08984375" style="245" hidden="1"/>
    <col min="784" max="784" width="6.08984375" style="245" hidden="1"/>
    <col min="785" max="785" width="3" style="245" hidden="1"/>
    <col min="786" max="1025" width="8.6328125" style="245" hidden="1"/>
    <col min="1026" max="1031" width="14.90625" style="245" hidden="1"/>
    <col min="1032" max="1033" width="15.90625" style="245" hidden="1"/>
    <col min="1034" max="1039" width="16.08984375" style="245" hidden="1"/>
    <col min="1040" max="1040" width="6.08984375" style="245" hidden="1"/>
    <col min="1041" max="1041" width="3" style="245" hidden="1"/>
    <col min="1042" max="1281" width="8.6328125" style="245" hidden="1"/>
    <col min="1282" max="1287" width="14.90625" style="245" hidden="1"/>
    <col min="1288" max="1289" width="15.90625" style="245" hidden="1"/>
    <col min="1290" max="1295" width="16.08984375" style="245" hidden="1"/>
    <col min="1296" max="1296" width="6.08984375" style="245" hidden="1"/>
    <col min="1297" max="1297" width="3" style="245" hidden="1"/>
    <col min="1298" max="1537" width="8.6328125" style="245" hidden="1"/>
    <col min="1538" max="1543" width="14.90625" style="245" hidden="1"/>
    <col min="1544" max="1545" width="15.90625" style="245" hidden="1"/>
    <col min="1546" max="1551" width="16.08984375" style="245" hidden="1"/>
    <col min="1552" max="1552" width="6.08984375" style="245" hidden="1"/>
    <col min="1553" max="1553" width="3" style="245" hidden="1"/>
    <col min="1554" max="1793" width="8.6328125" style="245" hidden="1"/>
    <col min="1794" max="1799" width="14.90625" style="245" hidden="1"/>
    <col min="1800" max="1801" width="15.90625" style="245" hidden="1"/>
    <col min="1802" max="1807" width="16.08984375" style="245" hidden="1"/>
    <col min="1808" max="1808" width="6.08984375" style="245" hidden="1"/>
    <col min="1809" max="1809" width="3" style="245" hidden="1"/>
    <col min="1810" max="2049" width="8.6328125" style="245" hidden="1"/>
    <col min="2050" max="2055" width="14.90625" style="245" hidden="1"/>
    <col min="2056" max="2057" width="15.90625" style="245" hidden="1"/>
    <col min="2058" max="2063" width="16.08984375" style="245" hidden="1"/>
    <col min="2064" max="2064" width="6.08984375" style="245" hidden="1"/>
    <col min="2065" max="2065" width="3" style="245" hidden="1"/>
    <col min="2066" max="2305" width="8.6328125" style="245" hidden="1"/>
    <col min="2306" max="2311" width="14.90625" style="245" hidden="1"/>
    <col min="2312" max="2313" width="15.90625" style="245" hidden="1"/>
    <col min="2314" max="2319" width="16.08984375" style="245" hidden="1"/>
    <col min="2320" max="2320" width="6.08984375" style="245" hidden="1"/>
    <col min="2321" max="2321" width="3" style="245" hidden="1"/>
    <col min="2322" max="2561" width="8.6328125" style="245" hidden="1"/>
    <col min="2562" max="2567" width="14.90625" style="245" hidden="1"/>
    <col min="2568" max="2569" width="15.90625" style="245" hidden="1"/>
    <col min="2570" max="2575" width="16.08984375" style="245" hidden="1"/>
    <col min="2576" max="2576" width="6.08984375" style="245" hidden="1"/>
    <col min="2577" max="2577" width="3" style="245" hidden="1"/>
    <col min="2578" max="2817" width="8.6328125" style="245" hidden="1"/>
    <col min="2818" max="2823" width="14.90625" style="245" hidden="1"/>
    <col min="2824" max="2825" width="15.90625" style="245" hidden="1"/>
    <col min="2826" max="2831" width="16.08984375" style="245" hidden="1"/>
    <col min="2832" max="2832" width="6.08984375" style="245" hidden="1"/>
    <col min="2833" max="2833" width="3" style="245" hidden="1"/>
    <col min="2834" max="3073" width="8.6328125" style="245" hidden="1"/>
    <col min="3074" max="3079" width="14.90625" style="245" hidden="1"/>
    <col min="3080" max="3081" width="15.90625" style="245" hidden="1"/>
    <col min="3082" max="3087" width="16.08984375" style="245" hidden="1"/>
    <col min="3088" max="3088" width="6.08984375" style="245" hidden="1"/>
    <col min="3089" max="3089" width="3" style="245" hidden="1"/>
    <col min="3090" max="3329" width="8.6328125" style="245" hidden="1"/>
    <col min="3330" max="3335" width="14.90625" style="245" hidden="1"/>
    <col min="3336" max="3337" width="15.90625" style="245" hidden="1"/>
    <col min="3338" max="3343" width="16.08984375" style="245" hidden="1"/>
    <col min="3344" max="3344" width="6.08984375" style="245" hidden="1"/>
    <col min="3345" max="3345" width="3" style="245" hidden="1"/>
    <col min="3346" max="3585" width="8.6328125" style="245" hidden="1"/>
    <col min="3586" max="3591" width="14.90625" style="245" hidden="1"/>
    <col min="3592" max="3593" width="15.90625" style="245" hidden="1"/>
    <col min="3594" max="3599" width="16.08984375" style="245" hidden="1"/>
    <col min="3600" max="3600" width="6.08984375" style="245" hidden="1"/>
    <col min="3601" max="3601" width="3" style="245" hidden="1"/>
    <col min="3602" max="3841" width="8.6328125" style="245" hidden="1"/>
    <col min="3842" max="3847" width="14.90625" style="245" hidden="1"/>
    <col min="3848" max="3849" width="15.90625" style="245" hidden="1"/>
    <col min="3850" max="3855" width="16.08984375" style="245" hidden="1"/>
    <col min="3856" max="3856" width="6.08984375" style="245" hidden="1"/>
    <col min="3857" max="3857" width="3" style="245" hidden="1"/>
    <col min="3858" max="4097" width="8.6328125" style="245" hidden="1"/>
    <col min="4098" max="4103" width="14.90625" style="245" hidden="1"/>
    <col min="4104" max="4105" width="15.90625" style="245" hidden="1"/>
    <col min="4106" max="4111" width="16.08984375" style="245" hidden="1"/>
    <col min="4112" max="4112" width="6.08984375" style="245" hidden="1"/>
    <col min="4113" max="4113" width="3" style="245" hidden="1"/>
    <col min="4114" max="4353" width="8.6328125" style="245" hidden="1"/>
    <col min="4354" max="4359" width="14.90625" style="245" hidden="1"/>
    <col min="4360" max="4361" width="15.90625" style="245" hidden="1"/>
    <col min="4362" max="4367" width="16.08984375" style="245" hidden="1"/>
    <col min="4368" max="4368" width="6.08984375" style="245" hidden="1"/>
    <col min="4369" max="4369" width="3" style="245" hidden="1"/>
    <col min="4370" max="4609" width="8.6328125" style="245" hidden="1"/>
    <col min="4610" max="4615" width="14.90625" style="245" hidden="1"/>
    <col min="4616" max="4617" width="15.90625" style="245" hidden="1"/>
    <col min="4618" max="4623" width="16.08984375" style="245" hidden="1"/>
    <col min="4624" max="4624" width="6.08984375" style="245" hidden="1"/>
    <col min="4625" max="4625" width="3" style="245" hidden="1"/>
    <col min="4626" max="4865" width="8.6328125" style="245" hidden="1"/>
    <col min="4866" max="4871" width="14.90625" style="245" hidden="1"/>
    <col min="4872" max="4873" width="15.90625" style="245" hidden="1"/>
    <col min="4874" max="4879" width="16.08984375" style="245" hidden="1"/>
    <col min="4880" max="4880" width="6.08984375" style="245" hidden="1"/>
    <col min="4881" max="4881" width="3" style="245" hidden="1"/>
    <col min="4882" max="5121" width="8.6328125" style="245" hidden="1"/>
    <col min="5122" max="5127" width="14.90625" style="245" hidden="1"/>
    <col min="5128" max="5129" width="15.90625" style="245" hidden="1"/>
    <col min="5130" max="5135" width="16.08984375" style="245" hidden="1"/>
    <col min="5136" max="5136" width="6.08984375" style="245" hidden="1"/>
    <col min="5137" max="5137" width="3" style="245" hidden="1"/>
    <col min="5138" max="5377" width="8.6328125" style="245" hidden="1"/>
    <col min="5378" max="5383" width="14.90625" style="245" hidden="1"/>
    <col min="5384" max="5385" width="15.90625" style="245" hidden="1"/>
    <col min="5386" max="5391" width="16.08984375" style="245" hidden="1"/>
    <col min="5392" max="5392" width="6.08984375" style="245" hidden="1"/>
    <col min="5393" max="5393" width="3" style="245" hidden="1"/>
    <col min="5394" max="5633" width="8.6328125" style="245" hidden="1"/>
    <col min="5634" max="5639" width="14.90625" style="245" hidden="1"/>
    <col min="5640" max="5641" width="15.90625" style="245" hidden="1"/>
    <col min="5642" max="5647" width="16.08984375" style="245" hidden="1"/>
    <col min="5648" max="5648" width="6.08984375" style="245" hidden="1"/>
    <col min="5649" max="5649" width="3" style="245" hidden="1"/>
    <col min="5650" max="5889" width="8.6328125" style="245" hidden="1"/>
    <col min="5890" max="5895" width="14.90625" style="245" hidden="1"/>
    <col min="5896" max="5897" width="15.90625" style="245" hidden="1"/>
    <col min="5898" max="5903" width="16.08984375" style="245" hidden="1"/>
    <col min="5904" max="5904" width="6.08984375" style="245" hidden="1"/>
    <col min="5905" max="5905" width="3" style="245" hidden="1"/>
    <col min="5906" max="6145" width="8.6328125" style="245" hidden="1"/>
    <col min="6146" max="6151" width="14.90625" style="245" hidden="1"/>
    <col min="6152" max="6153" width="15.90625" style="245" hidden="1"/>
    <col min="6154" max="6159" width="16.08984375" style="245" hidden="1"/>
    <col min="6160" max="6160" width="6.08984375" style="245" hidden="1"/>
    <col min="6161" max="6161" width="3" style="245" hidden="1"/>
    <col min="6162" max="6401" width="8.6328125" style="245" hidden="1"/>
    <col min="6402" max="6407" width="14.90625" style="245" hidden="1"/>
    <col min="6408" max="6409" width="15.90625" style="245" hidden="1"/>
    <col min="6410" max="6415" width="16.08984375" style="245" hidden="1"/>
    <col min="6416" max="6416" width="6.08984375" style="245" hidden="1"/>
    <col min="6417" max="6417" width="3" style="245" hidden="1"/>
    <col min="6418" max="6657" width="8.6328125" style="245" hidden="1"/>
    <col min="6658" max="6663" width="14.90625" style="245" hidden="1"/>
    <col min="6664" max="6665" width="15.90625" style="245" hidden="1"/>
    <col min="6666" max="6671" width="16.08984375" style="245" hidden="1"/>
    <col min="6672" max="6672" width="6.08984375" style="245" hidden="1"/>
    <col min="6673" max="6673" width="3" style="245" hidden="1"/>
    <col min="6674" max="6913" width="8.6328125" style="245" hidden="1"/>
    <col min="6914" max="6919" width="14.90625" style="245" hidden="1"/>
    <col min="6920" max="6921" width="15.90625" style="245" hidden="1"/>
    <col min="6922" max="6927" width="16.08984375" style="245" hidden="1"/>
    <col min="6928" max="6928" width="6.08984375" style="245" hidden="1"/>
    <col min="6929" max="6929" width="3" style="245" hidden="1"/>
    <col min="6930" max="7169" width="8.6328125" style="245" hidden="1"/>
    <col min="7170" max="7175" width="14.90625" style="245" hidden="1"/>
    <col min="7176" max="7177" width="15.90625" style="245" hidden="1"/>
    <col min="7178" max="7183" width="16.08984375" style="245" hidden="1"/>
    <col min="7184" max="7184" width="6.08984375" style="245" hidden="1"/>
    <col min="7185" max="7185" width="3" style="245" hidden="1"/>
    <col min="7186" max="7425" width="8.6328125" style="245" hidden="1"/>
    <col min="7426" max="7431" width="14.90625" style="245" hidden="1"/>
    <col min="7432" max="7433" width="15.90625" style="245" hidden="1"/>
    <col min="7434" max="7439" width="16.08984375" style="245" hidden="1"/>
    <col min="7440" max="7440" width="6.08984375" style="245" hidden="1"/>
    <col min="7441" max="7441" width="3" style="245" hidden="1"/>
    <col min="7442" max="7681" width="8.6328125" style="245" hidden="1"/>
    <col min="7682" max="7687" width="14.90625" style="245" hidden="1"/>
    <col min="7688" max="7689" width="15.90625" style="245" hidden="1"/>
    <col min="7690" max="7695" width="16.08984375" style="245" hidden="1"/>
    <col min="7696" max="7696" width="6.08984375" style="245" hidden="1"/>
    <col min="7697" max="7697" width="3" style="245" hidden="1"/>
    <col min="7698" max="7937" width="8.6328125" style="245" hidden="1"/>
    <col min="7938" max="7943" width="14.90625" style="245" hidden="1"/>
    <col min="7944" max="7945" width="15.90625" style="245" hidden="1"/>
    <col min="7946" max="7951" width="16.08984375" style="245" hidden="1"/>
    <col min="7952" max="7952" width="6.08984375" style="245" hidden="1"/>
    <col min="7953" max="7953" width="3" style="245" hidden="1"/>
    <col min="7954" max="8193" width="8.6328125" style="245" hidden="1"/>
    <col min="8194" max="8199" width="14.90625" style="245" hidden="1"/>
    <col min="8200" max="8201" width="15.90625" style="245" hidden="1"/>
    <col min="8202" max="8207" width="16.08984375" style="245" hidden="1"/>
    <col min="8208" max="8208" width="6.08984375" style="245" hidden="1"/>
    <col min="8209" max="8209" width="3" style="245" hidden="1"/>
    <col min="8210" max="8449" width="8.6328125" style="245" hidden="1"/>
    <col min="8450" max="8455" width="14.90625" style="245" hidden="1"/>
    <col min="8456" max="8457" width="15.90625" style="245" hidden="1"/>
    <col min="8458" max="8463" width="16.08984375" style="245" hidden="1"/>
    <col min="8464" max="8464" width="6.08984375" style="245" hidden="1"/>
    <col min="8465" max="8465" width="3" style="245" hidden="1"/>
    <col min="8466" max="8705" width="8.6328125" style="245" hidden="1"/>
    <col min="8706" max="8711" width="14.90625" style="245" hidden="1"/>
    <col min="8712" max="8713" width="15.90625" style="245" hidden="1"/>
    <col min="8714" max="8719" width="16.08984375" style="245" hidden="1"/>
    <col min="8720" max="8720" width="6.08984375" style="245" hidden="1"/>
    <col min="8721" max="8721" width="3" style="245" hidden="1"/>
    <col min="8722" max="8961" width="8.6328125" style="245" hidden="1"/>
    <col min="8962" max="8967" width="14.90625" style="245" hidden="1"/>
    <col min="8968" max="8969" width="15.90625" style="245" hidden="1"/>
    <col min="8970" max="8975" width="16.08984375" style="245" hidden="1"/>
    <col min="8976" max="8976" width="6.08984375" style="245" hidden="1"/>
    <col min="8977" max="8977" width="3" style="245" hidden="1"/>
    <col min="8978" max="9217" width="8.6328125" style="245" hidden="1"/>
    <col min="9218" max="9223" width="14.90625" style="245" hidden="1"/>
    <col min="9224" max="9225" width="15.90625" style="245" hidden="1"/>
    <col min="9226" max="9231" width="16.08984375" style="245" hidden="1"/>
    <col min="9232" max="9232" width="6.08984375" style="245" hidden="1"/>
    <col min="9233" max="9233" width="3" style="245" hidden="1"/>
    <col min="9234" max="9473" width="8.6328125" style="245" hidden="1"/>
    <col min="9474" max="9479" width="14.90625" style="245" hidden="1"/>
    <col min="9480" max="9481" width="15.90625" style="245" hidden="1"/>
    <col min="9482" max="9487" width="16.08984375" style="245" hidden="1"/>
    <col min="9488" max="9488" width="6.08984375" style="245" hidden="1"/>
    <col min="9489" max="9489" width="3" style="245" hidden="1"/>
    <col min="9490" max="9729" width="8.6328125" style="245" hidden="1"/>
    <col min="9730" max="9735" width="14.90625" style="245" hidden="1"/>
    <col min="9736" max="9737" width="15.90625" style="245" hidden="1"/>
    <col min="9738" max="9743" width="16.08984375" style="245" hidden="1"/>
    <col min="9744" max="9744" width="6.08984375" style="245" hidden="1"/>
    <col min="9745" max="9745" width="3" style="245" hidden="1"/>
    <col min="9746" max="9985" width="8.6328125" style="245" hidden="1"/>
    <col min="9986" max="9991" width="14.90625" style="245" hidden="1"/>
    <col min="9992" max="9993" width="15.90625" style="245" hidden="1"/>
    <col min="9994" max="9999" width="16.08984375" style="245" hidden="1"/>
    <col min="10000" max="10000" width="6.08984375" style="245" hidden="1"/>
    <col min="10001" max="10001" width="3" style="245" hidden="1"/>
    <col min="10002" max="10241" width="8.6328125" style="245" hidden="1"/>
    <col min="10242" max="10247" width="14.90625" style="245" hidden="1"/>
    <col min="10248" max="10249" width="15.90625" style="245" hidden="1"/>
    <col min="10250" max="10255" width="16.08984375" style="245" hidden="1"/>
    <col min="10256" max="10256" width="6.08984375" style="245" hidden="1"/>
    <col min="10257" max="10257" width="3" style="245" hidden="1"/>
    <col min="10258" max="10497" width="8.6328125" style="245" hidden="1"/>
    <col min="10498" max="10503" width="14.90625" style="245" hidden="1"/>
    <col min="10504" max="10505" width="15.90625" style="245" hidden="1"/>
    <col min="10506" max="10511" width="16.08984375" style="245" hidden="1"/>
    <col min="10512" max="10512" width="6.08984375" style="245" hidden="1"/>
    <col min="10513" max="10513" width="3" style="245" hidden="1"/>
    <col min="10514" max="10753" width="8.6328125" style="245" hidden="1"/>
    <col min="10754" max="10759" width="14.90625" style="245" hidden="1"/>
    <col min="10760" max="10761" width="15.90625" style="245" hidden="1"/>
    <col min="10762" max="10767" width="16.08984375" style="245" hidden="1"/>
    <col min="10768" max="10768" width="6.08984375" style="245" hidden="1"/>
    <col min="10769" max="10769" width="3" style="245" hidden="1"/>
    <col min="10770" max="11009" width="8.6328125" style="245" hidden="1"/>
    <col min="11010" max="11015" width="14.90625" style="245" hidden="1"/>
    <col min="11016" max="11017" width="15.90625" style="245" hidden="1"/>
    <col min="11018" max="11023" width="16.08984375" style="245" hidden="1"/>
    <col min="11024" max="11024" width="6.08984375" style="245" hidden="1"/>
    <col min="11025" max="11025" width="3" style="245" hidden="1"/>
    <col min="11026" max="11265" width="8.6328125" style="245" hidden="1"/>
    <col min="11266" max="11271" width="14.90625" style="245" hidden="1"/>
    <col min="11272" max="11273" width="15.90625" style="245" hidden="1"/>
    <col min="11274" max="11279" width="16.08984375" style="245" hidden="1"/>
    <col min="11280" max="11280" width="6.08984375" style="245" hidden="1"/>
    <col min="11281" max="11281" width="3" style="245" hidden="1"/>
    <col min="11282" max="11521" width="8.6328125" style="245" hidden="1"/>
    <col min="11522" max="11527" width="14.90625" style="245" hidden="1"/>
    <col min="11528" max="11529" width="15.90625" style="245" hidden="1"/>
    <col min="11530" max="11535" width="16.08984375" style="245" hidden="1"/>
    <col min="11536" max="11536" width="6.08984375" style="245" hidden="1"/>
    <col min="11537" max="11537" width="3" style="245" hidden="1"/>
    <col min="11538" max="11777" width="8.6328125" style="245" hidden="1"/>
    <col min="11778" max="11783" width="14.90625" style="245" hidden="1"/>
    <col min="11784" max="11785" width="15.90625" style="245" hidden="1"/>
    <col min="11786" max="11791" width="16.08984375" style="245" hidden="1"/>
    <col min="11792" max="11792" width="6.08984375" style="245" hidden="1"/>
    <col min="11793" max="11793" width="3" style="245" hidden="1"/>
    <col min="11794" max="12033" width="8.6328125" style="245" hidden="1"/>
    <col min="12034" max="12039" width="14.90625" style="245" hidden="1"/>
    <col min="12040" max="12041" width="15.90625" style="245" hidden="1"/>
    <col min="12042" max="12047" width="16.08984375" style="245" hidden="1"/>
    <col min="12048" max="12048" width="6.08984375" style="245" hidden="1"/>
    <col min="12049" max="12049" width="3" style="245" hidden="1"/>
    <col min="12050" max="12289" width="8.6328125" style="245" hidden="1"/>
    <col min="12290" max="12295" width="14.90625" style="245" hidden="1"/>
    <col min="12296" max="12297" width="15.90625" style="245" hidden="1"/>
    <col min="12298" max="12303" width="16.08984375" style="245" hidden="1"/>
    <col min="12304" max="12304" width="6.08984375" style="245" hidden="1"/>
    <col min="12305" max="12305" width="3" style="245" hidden="1"/>
    <col min="12306" max="12545" width="8.6328125" style="245" hidden="1"/>
    <col min="12546" max="12551" width="14.90625" style="245" hidden="1"/>
    <col min="12552" max="12553" width="15.90625" style="245" hidden="1"/>
    <col min="12554" max="12559" width="16.08984375" style="245" hidden="1"/>
    <col min="12560" max="12560" width="6.08984375" style="245" hidden="1"/>
    <col min="12561" max="12561" width="3" style="245" hidden="1"/>
    <col min="12562" max="12801" width="8.6328125" style="245" hidden="1"/>
    <col min="12802" max="12807" width="14.90625" style="245" hidden="1"/>
    <col min="12808" max="12809" width="15.90625" style="245" hidden="1"/>
    <col min="12810" max="12815" width="16.08984375" style="245" hidden="1"/>
    <col min="12816" max="12816" width="6.08984375" style="245" hidden="1"/>
    <col min="12817" max="12817" width="3" style="245" hidden="1"/>
    <col min="12818" max="13057" width="8.6328125" style="245" hidden="1"/>
    <col min="13058" max="13063" width="14.90625" style="245" hidden="1"/>
    <col min="13064" max="13065" width="15.90625" style="245" hidden="1"/>
    <col min="13066" max="13071" width="16.08984375" style="245" hidden="1"/>
    <col min="13072" max="13072" width="6.08984375" style="245" hidden="1"/>
    <col min="13073" max="13073" width="3" style="245" hidden="1"/>
    <col min="13074" max="13313" width="8.6328125" style="245" hidden="1"/>
    <col min="13314" max="13319" width="14.90625" style="245" hidden="1"/>
    <col min="13320" max="13321" width="15.90625" style="245" hidden="1"/>
    <col min="13322" max="13327" width="16.08984375" style="245" hidden="1"/>
    <col min="13328" max="13328" width="6.08984375" style="245" hidden="1"/>
    <col min="13329" max="13329" width="3" style="245" hidden="1"/>
    <col min="13330" max="13569" width="8.6328125" style="245" hidden="1"/>
    <col min="13570" max="13575" width="14.90625" style="245" hidden="1"/>
    <col min="13576" max="13577" width="15.90625" style="245" hidden="1"/>
    <col min="13578" max="13583" width="16.08984375" style="245" hidden="1"/>
    <col min="13584" max="13584" width="6.08984375" style="245" hidden="1"/>
    <col min="13585" max="13585" width="3" style="245" hidden="1"/>
    <col min="13586" max="13825" width="8.6328125" style="245" hidden="1"/>
    <col min="13826" max="13831" width="14.90625" style="245" hidden="1"/>
    <col min="13832" max="13833" width="15.90625" style="245" hidden="1"/>
    <col min="13834" max="13839" width="16.08984375" style="245" hidden="1"/>
    <col min="13840" max="13840" width="6.08984375" style="245" hidden="1"/>
    <col min="13841" max="13841" width="3" style="245" hidden="1"/>
    <col min="13842" max="14081" width="8.6328125" style="245" hidden="1"/>
    <col min="14082" max="14087" width="14.90625" style="245" hidden="1"/>
    <col min="14088" max="14089" width="15.90625" style="245" hidden="1"/>
    <col min="14090" max="14095" width="16.08984375" style="245" hidden="1"/>
    <col min="14096" max="14096" width="6.08984375" style="245" hidden="1"/>
    <col min="14097" max="14097" width="3" style="245" hidden="1"/>
    <col min="14098" max="14337" width="8.6328125" style="245" hidden="1"/>
    <col min="14338" max="14343" width="14.90625" style="245" hidden="1"/>
    <col min="14344" max="14345" width="15.90625" style="245" hidden="1"/>
    <col min="14346" max="14351" width="16.08984375" style="245" hidden="1"/>
    <col min="14352" max="14352" width="6.08984375" style="245" hidden="1"/>
    <col min="14353" max="14353" width="3" style="245" hidden="1"/>
    <col min="14354" max="14593" width="8.6328125" style="245" hidden="1"/>
    <col min="14594" max="14599" width="14.90625" style="245" hidden="1"/>
    <col min="14600" max="14601" width="15.90625" style="245" hidden="1"/>
    <col min="14602" max="14607" width="16.08984375" style="245" hidden="1"/>
    <col min="14608" max="14608" width="6.08984375" style="245" hidden="1"/>
    <col min="14609" max="14609" width="3" style="245" hidden="1"/>
    <col min="14610" max="14849" width="8.6328125" style="245" hidden="1"/>
    <col min="14850" max="14855" width="14.90625" style="245" hidden="1"/>
    <col min="14856" max="14857" width="15.90625" style="245" hidden="1"/>
    <col min="14858" max="14863" width="16.08984375" style="245" hidden="1"/>
    <col min="14864" max="14864" width="6.08984375" style="245" hidden="1"/>
    <col min="14865" max="14865" width="3" style="245" hidden="1"/>
    <col min="14866" max="15105" width="8.6328125" style="245" hidden="1"/>
    <col min="15106" max="15111" width="14.90625" style="245" hidden="1"/>
    <col min="15112" max="15113" width="15.90625" style="245" hidden="1"/>
    <col min="15114" max="15119" width="16.08984375" style="245" hidden="1"/>
    <col min="15120" max="15120" width="6.08984375" style="245" hidden="1"/>
    <col min="15121" max="15121" width="3" style="245" hidden="1"/>
    <col min="15122" max="15361" width="8.6328125" style="245" hidden="1"/>
    <col min="15362" max="15367" width="14.90625" style="245" hidden="1"/>
    <col min="15368" max="15369" width="15.90625" style="245" hidden="1"/>
    <col min="15370" max="15375" width="16.08984375" style="245" hidden="1"/>
    <col min="15376" max="15376" width="6.08984375" style="245" hidden="1"/>
    <col min="15377" max="15377" width="3" style="245" hidden="1"/>
    <col min="15378" max="15617" width="8.6328125" style="245" hidden="1"/>
    <col min="15618" max="15623" width="14.90625" style="245" hidden="1"/>
    <col min="15624" max="15625" width="15.90625" style="245" hidden="1"/>
    <col min="15626" max="15631" width="16.08984375" style="245" hidden="1"/>
    <col min="15632" max="15632" width="6.08984375" style="245" hidden="1"/>
    <col min="15633" max="15633" width="3" style="245" hidden="1"/>
    <col min="15634" max="15873" width="8.6328125" style="245" hidden="1"/>
    <col min="15874" max="15879" width="14.90625" style="245" hidden="1"/>
    <col min="15880" max="15881" width="15.90625" style="245" hidden="1"/>
    <col min="15882" max="15887" width="16.08984375" style="245" hidden="1"/>
    <col min="15888" max="15888" width="6.08984375" style="245" hidden="1"/>
    <col min="15889" max="15889" width="3" style="245" hidden="1"/>
    <col min="15890" max="16129" width="8.6328125" style="245" hidden="1"/>
    <col min="16130" max="16135" width="14.90625" style="245" hidden="1"/>
    <col min="16136" max="16137" width="15.90625" style="245" hidden="1"/>
    <col min="16138" max="16143" width="16.08984375" style="245" hidden="1"/>
    <col min="16144" max="16144" width="6.08984375" style="245" hidden="1"/>
    <col min="16145" max="16145" width="3" style="245" hidden="1"/>
    <col min="16146" max="16384" width="8.6328125" style="245" hidden="1"/>
  </cols>
  <sheetData>
    <row r="1" spans="1:51" ht="42.75" customHeight="1" x14ac:dyDescent="0.2">
      <c r="A1" s="344"/>
      <c r="B1" s="345"/>
      <c r="P1" s="246"/>
      <c r="Q1" s="246"/>
    </row>
    <row r="2" spans="1:51" ht="25.5" x14ac:dyDescent="0.35">
      <c r="A2" s="344"/>
      <c r="C2" s="346"/>
      <c r="P2" s="246"/>
      <c r="Q2" s="246"/>
    </row>
    <row r="3" spans="1:51" ht="25.5" x14ac:dyDescent="0.35">
      <c r="A3" s="344"/>
      <c r="C3" s="346"/>
      <c r="P3" s="246"/>
      <c r="Q3" s="246"/>
    </row>
    <row r="4" spans="1:51" s="347" customFormat="1" ht="13"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ht="13"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ht="13"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 x14ac:dyDescent="0.2">
      <c r="P19" s="246"/>
      <c r="Q19" s="246"/>
    </row>
    <row r="20" spans="1:259" ht="13" x14ac:dyDescent="0.2">
      <c r="P20" s="246"/>
      <c r="Q20" s="246"/>
    </row>
    <row r="21" spans="1:259" ht="16.5" x14ac:dyDescent="0.2">
      <c r="B21" s="348"/>
      <c r="C21" s="248"/>
      <c r="D21" s="248"/>
      <c r="E21" s="248"/>
      <c r="F21" s="248"/>
      <c r="G21" s="248"/>
      <c r="H21" s="248"/>
      <c r="I21" s="248"/>
      <c r="J21" s="248"/>
      <c r="K21" s="248"/>
      <c r="L21" s="248"/>
      <c r="M21" s="248"/>
      <c r="N21" s="349"/>
      <c r="O21" s="248"/>
      <c r="P21" s="249"/>
      <c r="Q21" s="246"/>
      <c r="IY21" s="350"/>
    </row>
    <row r="22" spans="1:259" ht="16.5" x14ac:dyDescent="0.2">
      <c r="B22" s="250"/>
      <c r="IY22" s="351"/>
    </row>
    <row r="23" spans="1:259" ht="13" x14ac:dyDescent="0.2">
      <c r="B23" s="250"/>
    </row>
    <row r="24" spans="1:259" ht="13" x14ac:dyDescent="0.2">
      <c r="B24" s="250"/>
    </row>
    <row r="25" spans="1:259" ht="13" x14ac:dyDescent="0.2">
      <c r="B25" s="250"/>
    </row>
    <row r="26" spans="1:259" ht="13" x14ac:dyDescent="0.2">
      <c r="B26" s="250"/>
    </row>
    <row r="27" spans="1:259" ht="13" x14ac:dyDescent="0.2">
      <c r="B27" s="250"/>
    </row>
    <row r="28" spans="1:259" ht="13" x14ac:dyDescent="0.2">
      <c r="B28" s="250"/>
    </row>
    <row r="29" spans="1:259" ht="13" x14ac:dyDescent="0.2">
      <c r="B29" s="250"/>
    </row>
    <row r="30" spans="1:259" ht="13" x14ac:dyDescent="0.2">
      <c r="B30" s="250"/>
    </row>
    <row r="31" spans="1:259" ht="13" x14ac:dyDescent="0.2">
      <c r="B31" s="250"/>
    </row>
    <row r="32" spans="1:259" ht="13" x14ac:dyDescent="0.2">
      <c r="B32" s="250"/>
    </row>
    <row r="33" spans="2:17" ht="13" x14ac:dyDescent="0.2">
      <c r="B33" s="250"/>
    </row>
    <row r="34" spans="2:17" ht="13" x14ac:dyDescent="0.2">
      <c r="B34" s="250"/>
    </row>
    <row r="35" spans="2:17" ht="13" x14ac:dyDescent="0.2">
      <c r="B35" s="250"/>
    </row>
    <row r="36" spans="2:17" ht="13" x14ac:dyDescent="0.2">
      <c r="B36" s="250"/>
    </row>
    <row r="37" spans="2:17" ht="13" x14ac:dyDescent="0.2">
      <c r="B37" s="250"/>
    </row>
    <row r="38" spans="2:17" ht="13" x14ac:dyDescent="0.2">
      <c r="B38" s="250"/>
    </row>
    <row r="39" spans="2:17" ht="13" x14ac:dyDescent="0.2">
      <c r="B39" s="342"/>
      <c r="C39" s="308"/>
      <c r="D39" s="308"/>
      <c r="E39" s="308"/>
      <c r="F39" s="308"/>
      <c r="G39" s="308"/>
      <c r="H39" s="308"/>
      <c r="I39" s="308"/>
      <c r="J39" s="308"/>
      <c r="K39" s="308"/>
      <c r="L39" s="308"/>
      <c r="M39" s="308"/>
      <c r="N39" s="308"/>
      <c r="O39" s="308"/>
      <c r="P39" s="343"/>
    </row>
    <row r="40" spans="2:17" ht="13" x14ac:dyDescent="0.2">
      <c r="B40" s="352"/>
      <c r="C40" s="246"/>
      <c r="D40" s="246"/>
      <c r="E40" s="246"/>
      <c r="F40" s="246"/>
      <c r="G40" s="246"/>
      <c r="H40" s="246"/>
      <c r="I40" s="246"/>
      <c r="J40" s="246"/>
      <c r="K40" s="246"/>
      <c r="L40" s="246"/>
      <c r="M40" s="246"/>
      <c r="N40" s="246"/>
      <c r="O40" s="246"/>
      <c r="P40" s="352"/>
      <c r="Q40" s="246"/>
    </row>
    <row r="41" spans="2:17" ht="16.5" x14ac:dyDescent="0.2">
      <c r="B41" s="247" t="s">
        <v>553</v>
      </c>
      <c r="C41" s="248"/>
      <c r="D41" s="248"/>
      <c r="E41" s="248"/>
      <c r="F41" s="248"/>
      <c r="G41" s="248"/>
      <c r="H41" s="248"/>
      <c r="I41" s="248"/>
      <c r="J41" s="248"/>
      <c r="K41" s="248"/>
      <c r="L41" s="248"/>
      <c r="M41" s="248"/>
      <c r="N41" s="248"/>
      <c r="O41" s="248"/>
      <c r="P41" s="249"/>
    </row>
    <row r="42" spans="2:17" ht="13" x14ac:dyDescent="0.2">
      <c r="B42" s="250"/>
      <c r="C42" s="246"/>
      <c r="D42" s="246"/>
      <c r="E42" s="246"/>
      <c r="F42" s="246"/>
      <c r="G42" s="353" t="s">
        <v>554</v>
      </c>
      <c r="I42" s="354"/>
      <c r="J42" s="354"/>
      <c r="K42" s="354"/>
      <c r="L42" s="246"/>
      <c r="M42" s="246"/>
      <c r="N42" s="246"/>
      <c r="O42" s="246"/>
    </row>
    <row r="43" spans="2:17" ht="13" x14ac:dyDescent="0.2">
      <c r="B43" s="250"/>
      <c r="C43" s="246"/>
      <c r="D43" s="246"/>
      <c r="E43" s="246"/>
      <c r="F43" s="246"/>
      <c r="G43" s="1221"/>
      <c r="H43" s="1222"/>
      <c r="I43" s="1222"/>
      <c r="J43" s="1222"/>
      <c r="K43" s="1222"/>
      <c r="L43" s="1222"/>
      <c r="M43" s="1222"/>
      <c r="N43" s="1222"/>
      <c r="O43" s="1223"/>
    </row>
    <row r="44" spans="2:17" ht="13" x14ac:dyDescent="0.2">
      <c r="B44" s="250"/>
      <c r="C44" s="246"/>
      <c r="D44" s="246"/>
      <c r="E44" s="246"/>
      <c r="F44" s="246"/>
      <c r="G44" s="1224"/>
      <c r="H44" s="1225"/>
      <c r="I44" s="1225"/>
      <c r="J44" s="1225"/>
      <c r="K44" s="1225"/>
      <c r="L44" s="1225"/>
      <c r="M44" s="1225"/>
      <c r="N44" s="1225"/>
      <c r="O44" s="1226"/>
    </row>
    <row r="45" spans="2:17" ht="13" x14ac:dyDescent="0.2">
      <c r="B45" s="250"/>
      <c r="C45" s="246"/>
      <c r="D45" s="246"/>
      <c r="E45" s="246"/>
      <c r="F45" s="246"/>
      <c r="G45" s="1224"/>
      <c r="H45" s="1225"/>
      <c r="I45" s="1225"/>
      <c r="J45" s="1225"/>
      <c r="K45" s="1225"/>
      <c r="L45" s="1225"/>
      <c r="M45" s="1225"/>
      <c r="N45" s="1225"/>
      <c r="O45" s="1226"/>
    </row>
    <row r="46" spans="2:17" ht="13" x14ac:dyDescent="0.2">
      <c r="B46" s="250"/>
      <c r="C46" s="246"/>
      <c r="D46" s="246"/>
      <c r="E46" s="246"/>
      <c r="F46" s="246"/>
      <c r="G46" s="1224"/>
      <c r="H46" s="1225"/>
      <c r="I46" s="1225"/>
      <c r="J46" s="1225"/>
      <c r="K46" s="1225"/>
      <c r="L46" s="1225"/>
      <c r="M46" s="1225"/>
      <c r="N46" s="1225"/>
      <c r="O46" s="1226"/>
    </row>
    <row r="47" spans="2:17" ht="13" x14ac:dyDescent="0.2">
      <c r="B47" s="250"/>
      <c r="C47" s="246"/>
      <c r="D47" s="246"/>
      <c r="E47" s="246"/>
      <c r="F47" s="246"/>
      <c r="G47" s="1227"/>
      <c r="H47" s="1228"/>
      <c r="I47" s="1228"/>
      <c r="J47" s="1228"/>
      <c r="K47" s="1228"/>
      <c r="L47" s="1228"/>
      <c r="M47" s="1228"/>
      <c r="N47" s="1228"/>
      <c r="O47" s="1229"/>
    </row>
    <row r="48" spans="2:17" ht="13" x14ac:dyDescent="0.2">
      <c r="B48" s="250"/>
      <c r="C48" s="246"/>
      <c r="D48" s="246"/>
      <c r="E48" s="246"/>
      <c r="F48" s="246"/>
      <c r="G48" s="246"/>
      <c r="H48" s="355"/>
      <c r="I48" s="355"/>
      <c r="J48" s="355"/>
    </row>
    <row r="49" spans="1:17" ht="13" x14ac:dyDescent="0.2">
      <c r="B49" s="250"/>
      <c r="C49" s="246"/>
      <c r="D49" s="246"/>
      <c r="E49" s="246"/>
      <c r="F49" s="246"/>
      <c r="G49" s="245" t="s">
        <v>555</v>
      </c>
    </row>
    <row r="50" spans="1:17" ht="13" x14ac:dyDescent="0.2">
      <c r="B50" s="250"/>
      <c r="C50" s="246"/>
      <c r="D50" s="246"/>
      <c r="E50" s="246"/>
      <c r="F50" s="246"/>
      <c r="G50" s="1230"/>
      <c r="H50" s="1231"/>
      <c r="I50" s="1231"/>
      <c r="J50" s="1232"/>
      <c r="K50" s="356" t="s">
        <v>522</v>
      </c>
      <c r="L50" s="356" t="s">
        <v>523</v>
      </c>
      <c r="M50" s="356" t="s">
        <v>524</v>
      </c>
      <c r="N50" s="356" t="s">
        <v>525</v>
      </c>
      <c r="O50" s="356" t="s">
        <v>526</v>
      </c>
    </row>
    <row r="51" spans="1:17" ht="13" x14ac:dyDescent="0.2">
      <c r="B51" s="250"/>
      <c r="C51" s="246"/>
      <c r="D51" s="246"/>
      <c r="E51" s="246"/>
      <c r="F51" s="246"/>
      <c r="G51" s="1233" t="s">
        <v>556</v>
      </c>
      <c r="H51" s="1234"/>
      <c r="I51" s="1239" t="s">
        <v>557</v>
      </c>
      <c r="J51" s="1239"/>
      <c r="K51" s="1241"/>
      <c r="L51" s="1241"/>
      <c r="M51" s="1241"/>
      <c r="N51" s="1241"/>
      <c r="O51" s="1241"/>
    </row>
    <row r="52" spans="1:17" ht="13" x14ac:dyDescent="0.2">
      <c r="B52" s="250"/>
      <c r="C52" s="246"/>
      <c r="D52" s="246"/>
      <c r="E52" s="246"/>
      <c r="F52" s="246"/>
      <c r="G52" s="1235"/>
      <c r="H52" s="1236"/>
      <c r="I52" s="1240"/>
      <c r="J52" s="1240"/>
      <c r="K52" s="1242"/>
      <c r="L52" s="1242"/>
      <c r="M52" s="1242"/>
      <c r="N52" s="1242"/>
      <c r="O52" s="1242"/>
    </row>
    <row r="53" spans="1:17" ht="13" x14ac:dyDescent="0.2">
      <c r="A53" s="357"/>
      <c r="B53" s="250"/>
      <c r="C53" s="246"/>
      <c r="D53" s="246"/>
      <c r="E53" s="246"/>
      <c r="F53" s="246"/>
      <c r="G53" s="1235"/>
      <c r="H53" s="1236"/>
      <c r="I53" s="1243" t="s">
        <v>558</v>
      </c>
      <c r="J53" s="1243"/>
      <c r="K53" s="1250"/>
      <c r="L53" s="1250"/>
      <c r="M53" s="1250"/>
      <c r="N53" s="1250"/>
      <c r="O53" s="1250"/>
    </row>
    <row r="54" spans="1:17" ht="13" x14ac:dyDescent="0.2">
      <c r="A54" s="357"/>
      <c r="B54" s="250"/>
      <c r="C54" s="246"/>
      <c r="D54" s="246"/>
      <c r="E54" s="246"/>
      <c r="F54" s="246"/>
      <c r="G54" s="1237"/>
      <c r="H54" s="1238"/>
      <c r="I54" s="1243"/>
      <c r="J54" s="1243"/>
      <c r="K54" s="1251"/>
      <c r="L54" s="1251"/>
      <c r="M54" s="1251"/>
      <c r="N54" s="1251"/>
      <c r="O54" s="1251"/>
    </row>
    <row r="55" spans="1:17" ht="13" x14ac:dyDescent="0.2">
      <c r="A55" s="357"/>
      <c r="B55" s="250"/>
      <c r="C55" s="246"/>
      <c r="D55" s="246"/>
      <c r="E55" s="246"/>
      <c r="F55" s="246"/>
      <c r="G55" s="1244" t="s">
        <v>559</v>
      </c>
      <c r="H55" s="1245"/>
      <c r="I55" s="1243" t="s">
        <v>557</v>
      </c>
      <c r="J55" s="1243"/>
      <c r="K55" s="1241"/>
      <c r="L55" s="1241"/>
      <c r="M55" s="1241"/>
      <c r="N55" s="1241"/>
      <c r="O55" s="1241"/>
    </row>
    <row r="56" spans="1:17" ht="13" x14ac:dyDescent="0.2">
      <c r="A56" s="357"/>
      <c r="B56" s="250"/>
      <c r="C56" s="246"/>
      <c r="D56" s="246"/>
      <c r="E56" s="246"/>
      <c r="F56" s="246"/>
      <c r="G56" s="1246"/>
      <c r="H56" s="1247"/>
      <c r="I56" s="1243"/>
      <c r="J56" s="1243"/>
      <c r="K56" s="1242"/>
      <c r="L56" s="1242"/>
      <c r="M56" s="1242"/>
      <c r="N56" s="1242"/>
      <c r="O56" s="1242"/>
    </row>
    <row r="57" spans="1:17" s="357" customFormat="1" ht="13" x14ac:dyDescent="0.2">
      <c r="B57" s="358"/>
      <c r="C57" s="354"/>
      <c r="D57" s="354"/>
      <c r="E57" s="354"/>
      <c r="F57" s="354"/>
      <c r="G57" s="1246"/>
      <c r="H57" s="1247"/>
      <c r="I57" s="1252" t="s">
        <v>560</v>
      </c>
      <c r="J57" s="1252"/>
      <c r="K57" s="1250"/>
      <c r="L57" s="1250"/>
      <c r="M57" s="1250"/>
      <c r="N57" s="1250"/>
      <c r="O57" s="1250"/>
      <c r="P57" s="359"/>
      <c r="Q57" s="358"/>
    </row>
    <row r="58" spans="1:17" s="357" customFormat="1" ht="13" x14ac:dyDescent="0.2">
      <c r="A58" s="245"/>
      <c r="B58" s="358"/>
      <c r="C58" s="354"/>
      <c r="D58" s="354"/>
      <c r="E58" s="354"/>
      <c r="F58" s="354"/>
      <c r="G58" s="1248"/>
      <c r="H58" s="1249"/>
      <c r="I58" s="1252"/>
      <c r="J58" s="1252"/>
      <c r="K58" s="1251"/>
      <c r="L58" s="1251"/>
      <c r="M58" s="1251"/>
      <c r="N58" s="1251"/>
      <c r="O58" s="1251"/>
      <c r="P58" s="359"/>
      <c r="Q58" s="358"/>
    </row>
    <row r="59" spans="1:17" s="357" customFormat="1" ht="13" x14ac:dyDescent="0.2">
      <c r="A59" s="245"/>
      <c r="B59" s="358"/>
      <c r="C59" s="354"/>
      <c r="D59" s="354"/>
      <c r="E59" s="354"/>
      <c r="F59" s="354"/>
      <c r="G59" s="354"/>
      <c r="H59" s="354"/>
      <c r="I59" s="354"/>
      <c r="J59" s="354"/>
      <c r="K59" s="360"/>
      <c r="L59" s="360"/>
      <c r="M59" s="360"/>
      <c r="N59" s="360"/>
      <c r="O59" s="360"/>
      <c r="P59" s="359"/>
      <c r="Q59" s="358"/>
    </row>
    <row r="60" spans="1:17" s="357" customFormat="1" ht="13" x14ac:dyDescent="0.2">
      <c r="A60" s="245"/>
      <c r="B60" s="358"/>
      <c r="C60" s="354"/>
      <c r="D60" s="354"/>
      <c r="E60" s="354"/>
      <c r="F60" s="354"/>
      <c r="G60" s="354"/>
      <c r="H60" s="354"/>
      <c r="I60" s="354"/>
      <c r="J60" s="354"/>
      <c r="K60" s="360"/>
      <c r="L60" s="360"/>
      <c r="M60" s="360"/>
      <c r="N60" s="360"/>
      <c r="O60" s="360"/>
      <c r="P60" s="359"/>
      <c r="Q60" s="358"/>
    </row>
    <row r="61" spans="1:17" s="357" customFormat="1" ht="13" x14ac:dyDescent="0.2">
      <c r="A61" s="245"/>
      <c r="B61" s="361"/>
      <c r="C61" s="362"/>
      <c r="D61" s="362"/>
      <c r="E61" s="362"/>
      <c r="F61" s="362"/>
      <c r="G61" s="362"/>
      <c r="H61" s="362"/>
      <c r="I61" s="362"/>
      <c r="J61" s="362"/>
      <c r="K61" s="362"/>
      <c r="L61" s="362"/>
      <c r="M61" s="363"/>
      <c r="N61" s="363"/>
      <c r="O61" s="363"/>
      <c r="P61" s="364"/>
      <c r="Q61" s="358"/>
    </row>
    <row r="62" spans="1:17" ht="13" x14ac:dyDescent="0.2">
      <c r="B62" s="352"/>
      <c r="C62" s="352"/>
      <c r="D62" s="352"/>
      <c r="E62" s="352"/>
      <c r="F62" s="352"/>
      <c r="G62" s="352"/>
      <c r="H62" s="352"/>
      <c r="I62" s="352"/>
      <c r="J62" s="352"/>
      <c r="K62" s="352"/>
      <c r="L62" s="352"/>
      <c r="M62" s="352"/>
      <c r="N62" s="352"/>
      <c r="O62" s="352"/>
      <c r="P62" s="352"/>
      <c r="Q62" s="246"/>
    </row>
    <row r="63" spans="1:17" ht="16.5" x14ac:dyDescent="0.2">
      <c r="B63" s="309" t="s">
        <v>561</v>
      </c>
      <c r="C63" s="246"/>
      <c r="D63" s="246"/>
      <c r="E63" s="246"/>
      <c r="F63" s="246"/>
      <c r="G63" s="246"/>
      <c r="H63" s="246"/>
      <c r="I63" s="246"/>
      <c r="J63" s="246"/>
      <c r="K63" s="246"/>
      <c r="L63" s="246"/>
      <c r="M63" s="246"/>
      <c r="N63" s="246"/>
      <c r="O63" s="246"/>
    </row>
    <row r="64" spans="1:17" ht="13" x14ac:dyDescent="0.2">
      <c r="B64" s="250"/>
      <c r="C64" s="246"/>
      <c r="D64" s="246"/>
      <c r="E64" s="246"/>
      <c r="F64" s="246"/>
      <c r="G64" s="353" t="s">
        <v>554</v>
      </c>
      <c r="I64" s="354"/>
      <c r="J64" s="354"/>
      <c r="K64" s="354"/>
      <c r="L64" s="246"/>
      <c r="M64" s="246"/>
      <c r="N64" s="246"/>
      <c r="O64" s="246"/>
    </row>
    <row r="65" spans="2:30" ht="13" x14ac:dyDescent="0.2">
      <c r="B65" s="250"/>
      <c r="C65" s="246"/>
      <c r="D65" s="246"/>
      <c r="E65" s="246"/>
      <c r="F65" s="246"/>
      <c r="G65" s="1221" t="s">
        <v>564</v>
      </c>
      <c r="H65" s="1222"/>
      <c r="I65" s="1222"/>
      <c r="J65" s="1222"/>
      <c r="K65" s="1222"/>
      <c r="L65" s="1222"/>
      <c r="M65" s="1222"/>
      <c r="N65" s="1222"/>
      <c r="O65" s="1223"/>
    </row>
    <row r="66" spans="2:30" ht="13" x14ac:dyDescent="0.2">
      <c r="B66" s="250"/>
      <c r="C66" s="246"/>
      <c r="D66" s="246"/>
      <c r="E66" s="246"/>
      <c r="F66" s="246"/>
      <c r="G66" s="1224"/>
      <c r="H66" s="1225"/>
      <c r="I66" s="1225"/>
      <c r="J66" s="1225"/>
      <c r="K66" s="1225"/>
      <c r="L66" s="1225"/>
      <c r="M66" s="1225"/>
      <c r="N66" s="1225"/>
      <c r="O66" s="1226"/>
    </row>
    <row r="67" spans="2:30" ht="13" x14ac:dyDescent="0.2">
      <c r="B67" s="250"/>
      <c r="C67" s="246"/>
      <c r="D67" s="246"/>
      <c r="E67" s="246"/>
      <c r="F67" s="246"/>
      <c r="G67" s="1224"/>
      <c r="H67" s="1225"/>
      <c r="I67" s="1225"/>
      <c r="J67" s="1225"/>
      <c r="K67" s="1225"/>
      <c r="L67" s="1225"/>
      <c r="M67" s="1225"/>
      <c r="N67" s="1225"/>
      <c r="O67" s="1226"/>
    </row>
    <row r="68" spans="2:30" ht="13" x14ac:dyDescent="0.2">
      <c r="B68" s="250"/>
      <c r="C68" s="246"/>
      <c r="D68" s="246"/>
      <c r="E68" s="246"/>
      <c r="F68" s="246"/>
      <c r="G68" s="1224"/>
      <c r="H68" s="1225"/>
      <c r="I68" s="1225"/>
      <c r="J68" s="1225"/>
      <c r="K68" s="1225"/>
      <c r="L68" s="1225"/>
      <c r="M68" s="1225"/>
      <c r="N68" s="1225"/>
      <c r="O68" s="1226"/>
    </row>
    <row r="69" spans="2:30" ht="13" x14ac:dyDescent="0.2">
      <c r="B69" s="250"/>
      <c r="C69" s="246"/>
      <c r="D69" s="246"/>
      <c r="E69" s="246"/>
      <c r="F69" s="246"/>
      <c r="G69" s="1227"/>
      <c r="H69" s="1228"/>
      <c r="I69" s="1228"/>
      <c r="J69" s="1228"/>
      <c r="K69" s="1228"/>
      <c r="L69" s="1228"/>
      <c r="M69" s="1228"/>
      <c r="N69" s="1228"/>
      <c r="O69" s="1229"/>
    </row>
    <row r="70" spans="2:30" ht="13" x14ac:dyDescent="0.2">
      <c r="B70" s="250"/>
      <c r="C70" s="246"/>
      <c r="D70" s="246"/>
      <c r="E70" s="246"/>
      <c r="F70" s="246"/>
      <c r="G70" s="246"/>
      <c r="H70" s="365"/>
      <c r="I70" s="365"/>
      <c r="J70" s="366"/>
      <c r="K70" s="366"/>
      <c r="L70" s="367"/>
      <c r="M70" s="366"/>
      <c r="N70" s="367"/>
      <c r="O70" s="368"/>
    </row>
    <row r="71" spans="2:30" ht="13" x14ac:dyDescent="0.2">
      <c r="B71" s="250"/>
      <c r="C71" s="246"/>
      <c r="D71" s="246"/>
      <c r="E71" s="246"/>
      <c r="F71" s="246"/>
      <c r="G71" s="369" t="s">
        <v>562</v>
      </c>
      <c r="I71" s="370"/>
      <c r="J71" s="366"/>
      <c r="K71" s="366"/>
      <c r="L71" s="367"/>
      <c r="M71" s="366"/>
      <c r="N71" s="367"/>
      <c r="O71" s="368"/>
    </row>
    <row r="72" spans="2:30" ht="13" x14ac:dyDescent="0.2">
      <c r="B72" s="250"/>
      <c r="C72" s="246"/>
      <c r="D72" s="246"/>
      <c r="E72" s="246"/>
      <c r="F72" s="246"/>
      <c r="G72" s="1230"/>
      <c r="H72" s="1231"/>
      <c r="I72" s="1231"/>
      <c r="J72" s="1232"/>
      <c r="K72" s="356" t="s">
        <v>522</v>
      </c>
      <c r="L72" s="356" t="s">
        <v>523</v>
      </c>
      <c r="M72" s="356" t="s">
        <v>524</v>
      </c>
      <c r="N72" s="356" t="s">
        <v>525</v>
      </c>
      <c r="O72" s="356" t="s">
        <v>526</v>
      </c>
    </row>
    <row r="73" spans="2:30" ht="13" x14ac:dyDescent="0.2">
      <c r="B73" s="250"/>
      <c r="C73" s="246"/>
      <c r="D73" s="246"/>
      <c r="E73" s="246"/>
      <c r="F73" s="246"/>
      <c r="G73" s="1233" t="s">
        <v>556</v>
      </c>
      <c r="H73" s="1234"/>
      <c r="I73" s="1239" t="s">
        <v>557</v>
      </c>
      <c r="J73" s="1239"/>
      <c r="K73" s="1253">
        <v>44.3</v>
      </c>
      <c r="L73" s="1253">
        <v>38.200000000000003</v>
      </c>
      <c r="M73" s="1242">
        <v>30.7</v>
      </c>
      <c r="N73" s="1242">
        <v>25.1</v>
      </c>
      <c r="O73" s="1242">
        <v>32.1</v>
      </c>
      <c r="S73" s="245">
        <v>9.9</v>
      </c>
    </row>
    <row r="74" spans="2:30" ht="13" x14ac:dyDescent="0.2">
      <c r="B74" s="250"/>
      <c r="C74" s="246"/>
      <c r="D74" s="246"/>
      <c r="E74" s="246"/>
      <c r="F74" s="246"/>
      <c r="G74" s="1235"/>
      <c r="H74" s="1236"/>
      <c r="I74" s="1240"/>
      <c r="J74" s="1240"/>
      <c r="K74" s="1253"/>
      <c r="L74" s="1253"/>
      <c r="M74" s="1242"/>
      <c r="N74" s="1242"/>
      <c r="O74" s="1242"/>
    </row>
    <row r="75" spans="2:30" ht="13" x14ac:dyDescent="0.2">
      <c r="B75" s="250"/>
      <c r="C75" s="246"/>
      <c r="D75" s="246"/>
      <c r="E75" s="246"/>
      <c r="F75" s="246"/>
      <c r="G75" s="1235"/>
      <c r="H75" s="1236"/>
      <c r="I75" s="1243" t="s">
        <v>563</v>
      </c>
      <c r="J75" s="1243"/>
      <c r="K75" s="1254">
        <v>8.5</v>
      </c>
      <c r="L75" s="1254">
        <v>7.7</v>
      </c>
      <c r="M75" s="1254">
        <v>7</v>
      </c>
      <c r="N75" s="1254">
        <v>6.3</v>
      </c>
      <c r="O75" s="1254">
        <v>5.9</v>
      </c>
      <c r="U75" s="245">
        <v>81.2</v>
      </c>
      <c r="W75" s="245">
        <v>87.2</v>
      </c>
      <c r="Y75" s="245">
        <v>99.8</v>
      </c>
      <c r="AA75" s="245">
        <v>109.5</v>
      </c>
      <c r="AC75" s="245">
        <v>115.2</v>
      </c>
    </row>
    <row r="76" spans="2:30" ht="13" x14ac:dyDescent="0.2">
      <c r="B76" s="250"/>
      <c r="C76" s="246"/>
      <c r="D76" s="246"/>
      <c r="E76" s="246"/>
      <c r="F76" s="246"/>
      <c r="G76" s="1237"/>
      <c r="H76" s="1238"/>
      <c r="I76" s="1243"/>
      <c r="J76" s="1243"/>
      <c r="K76" s="1251"/>
      <c r="L76" s="1251"/>
      <c r="M76" s="1251"/>
      <c r="N76" s="1251"/>
      <c r="O76" s="1251"/>
    </row>
    <row r="77" spans="2:30" ht="13" x14ac:dyDescent="0.2">
      <c r="B77" s="250"/>
      <c r="C77" s="246"/>
      <c r="D77" s="246"/>
      <c r="E77" s="246"/>
      <c r="F77" s="246"/>
      <c r="G77" s="1244" t="s">
        <v>559</v>
      </c>
      <c r="H77" s="1245"/>
      <c r="I77" s="1243" t="s">
        <v>557</v>
      </c>
      <c r="J77" s="1243"/>
      <c r="K77" s="1253">
        <v>64.599999999999994</v>
      </c>
      <c r="L77" s="1253">
        <v>52.8</v>
      </c>
      <c r="M77" s="1242">
        <v>48.6</v>
      </c>
      <c r="N77" s="1242">
        <v>56.8</v>
      </c>
      <c r="O77" s="1242">
        <v>20.2</v>
      </c>
      <c r="R77" s="245">
        <v>12.3</v>
      </c>
      <c r="T77" s="245">
        <v>11.1</v>
      </c>
    </row>
    <row r="78" spans="2:30" ht="13" x14ac:dyDescent="0.2">
      <c r="B78" s="250"/>
      <c r="C78" s="246"/>
      <c r="D78" s="246"/>
      <c r="E78" s="246"/>
      <c r="F78" s="246"/>
      <c r="G78" s="1246"/>
      <c r="H78" s="1247"/>
      <c r="I78" s="1243"/>
      <c r="J78" s="1243"/>
      <c r="K78" s="1253"/>
      <c r="L78" s="1253"/>
      <c r="M78" s="1242"/>
      <c r="N78" s="1242"/>
      <c r="O78" s="1242"/>
    </row>
    <row r="79" spans="2:30" ht="13" x14ac:dyDescent="0.2">
      <c r="B79" s="250"/>
      <c r="C79" s="246"/>
      <c r="D79" s="246"/>
      <c r="E79" s="246"/>
      <c r="F79" s="246"/>
      <c r="G79" s="1246"/>
      <c r="H79" s="1247"/>
      <c r="I79" s="1255" t="s">
        <v>563</v>
      </c>
      <c r="J79" s="1252"/>
      <c r="K79" s="1256">
        <v>12.4</v>
      </c>
      <c r="L79" s="1256">
        <v>11.5</v>
      </c>
      <c r="M79" s="1256">
        <v>10.4</v>
      </c>
      <c r="N79" s="1256">
        <v>10.199999999999999</v>
      </c>
      <c r="O79" s="1256">
        <v>8.6</v>
      </c>
      <c r="V79" s="245">
        <v>53.5</v>
      </c>
      <c r="X79" s="245">
        <v>48.2</v>
      </c>
      <c r="Z79" s="245">
        <v>34.200000000000003</v>
      </c>
      <c r="AB79" s="245">
        <v>30.3</v>
      </c>
      <c r="AD79" s="245">
        <v>28.9</v>
      </c>
    </row>
    <row r="80" spans="2:30" ht="13" x14ac:dyDescent="0.2">
      <c r="B80" s="250"/>
      <c r="C80" s="246"/>
      <c r="D80" s="246"/>
      <c r="E80" s="246"/>
      <c r="F80" s="246"/>
      <c r="G80" s="1248"/>
      <c r="H80" s="1249"/>
      <c r="I80" s="1252"/>
      <c r="J80" s="1252"/>
      <c r="K80" s="1256"/>
      <c r="L80" s="1256"/>
      <c r="M80" s="1256"/>
      <c r="N80" s="1256"/>
      <c r="O80" s="1256"/>
    </row>
    <row r="81" spans="2:17" ht="13" x14ac:dyDescent="0.2">
      <c r="B81" s="250"/>
      <c r="C81" s="246"/>
      <c r="D81" s="246"/>
      <c r="E81" s="246"/>
      <c r="F81" s="246"/>
      <c r="G81" s="246"/>
      <c r="H81" s="246"/>
      <c r="I81" s="246"/>
      <c r="J81" s="246"/>
      <c r="K81" s="371"/>
      <c r="L81" s="246"/>
      <c r="M81" s="246"/>
      <c r="N81" s="246"/>
      <c r="O81" s="246"/>
    </row>
    <row r="82" spans="2:17" ht="16.5" x14ac:dyDescent="0.2">
      <c r="B82" s="250"/>
      <c r="C82" s="246"/>
      <c r="D82" s="246"/>
      <c r="E82" s="246"/>
      <c r="F82" s="246"/>
      <c r="G82" s="246"/>
      <c r="H82" s="246"/>
      <c r="I82" s="246"/>
      <c r="J82" s="246"/>
      <c r="K82" s="372"/>
      <c r="L82" s="372"/>
      <c r="M82" s="372"/>
      <c r="N82" s="372"/>
      <c r="O82" s="372"/>
    </row>
    <row r="83" spans="2:17" ht="13" x14ac:dyDescent="0.2">
      <c r="B83" s="342"/>
      <c r="C83" s="308"/>
      <c r="D83" s="308"/>
      <c r="E83" s="308"/>
      <c r="F83" s="308"/>
      <c r="G83" s="308"/>
      <c r="H83" s="308"/>
      <c r="I83" s="308"/>
      <c r="J83" s="308"/>
      <c r="K83" s="308"/>
      <c r="L83" s="308"/>
      <c r="M83" s="308"/>
      <c r="N83" s="308"/>
      <c r="O83" s="308"/>
      <c r="P83" s="343"/>
    </row>
    <row r="84" spans="2:17" ht="13" x14ac:dyDescent="0.2">
      <c r="H84" s="246"/>
      <c r="I84" s="246"/>
      <c r="J84" s="246"/>
      <c r="K84" s="246"/>
      <c r="L84" s="246"/>
      <c r="M84" s="246"/>
      <c r="N84" s="246"/>
      <c r="O84" s="246"/>
      <c r="P84" s="246"/>
      <c r="Q84" s="246"/>
    </row>
    <row r="85" spans="2:17" ht="13" x14ac:dyDescent="0.2">
      <c r="B85" s="246"/>
      <c r="C85" s="246"/>
      <c r="D85" s="246"/>
      <c r="E85" s="246"/>
      <c r="F85" s="246"/>
      <c r="G85" s="246"/>
      <c r="H85" s="246"/>
      <c r="I85" s="246"/>
      <c r="J85" s="246"/>
      <c r="K85" s="246"/>
      <c r="L85" s="246"/>
      <c r="M85" s="246"/>
      <c r="N85" s="246"/>
      <c r="O85" s="246"/>
      <c r="P85" s="246"/>
      <c r="Q85" s="246"/>
    </row>
    <row r="86" spans="2:17" ht="13" hidden="1" x14ac:dyDescent="0.2">
      <c r="B86" s="246"/>
      <c r="C86" s="246"/>
      <c r="D86" s="246"/>
      <c r="E86" s="246"/>
      <c r="F86" s="246"/>
      <c r="G86" s="246"/>
      <c r="H86" s="246"/>
      <c r="I86" s="246"/>
      <c r="J86" s="246"/>
      <c r="K86" s="246"/>
      <c r="L86" s="246"/>
      <c r="M86" s="246"/>
      <c r="N86" s="246"/>
      <c r="O86" s="246"/>
      <c r="P86" s="246"/>
      <c r="Q86" s="246"/>
    </row>
    <row r="87" spans="2:17" ht="13" hidden="1" x14ac:dyDescent="0.2">
      <c r="B87" s="246"/>
      <c r="C87" s="246"/>
      <c r="D87" s="246"/>
      <c r="E87" s="246"/>
      <c r="F87" s="246"/>
      <c r="G87" s="246"/>
      <c r="H87" s="246"/>
      <c r="I87" s="246"/>
      <c r="J87" s="246"/>
      <c r="K87" s="373"/>
      <c r="L87" s="246"/>
      <c r="M87" s="246"/>
      <c r="N87" s="246"/>
      <c r="O87" s="246"/>
      <c r="P87" s="246"/>
      <c r="Q87" s="246"/>
    </row>
    <row r="88" spans="2:17" ht="13" hidden="1" x14ac:dyDescent="0.2">
      <c r="B88" s="246"/>
      <c r="C88" s="246"/>
      <c r="D88" s="246"/>
      <c r="E88" s="246"/>
      <c r="F88" s="246"/>
      <c r="G88" s="246"/>
      <c r="H88" s="246"/>
      <c r="I88" s="246"/>
      <c r="J88" s="246"/>
      <c r="K88" s="246"/>
      <c r="L88" s="246"/>
      <c r="M88" s="246"/>
      <c r="N88" s="246"/>
      <c r="O88" s="246"/>
      <c r="P88" s="246"/>
      <c r="Q88" s="246"/>
    </row>
    <row r="89" spans="2:17" ht="13" hidden="1" x14ac:dyDescent="0.2">
      <c r="B89" s="246"/>
      <c r="C89" s="246"/>
      <c r="D89" s="246"/>
      <c r="E89" s="246"/>
      <c r="F89" s="246"/>
      <c r="G89" s="246"/>
      <c r="H89" s="246"/>
      <c r="I89" s="246"/>
      <c r="J89" s="246"/>
      <c r="K89" s="246"/>
      <c r="L89" s="246"/>
      <c r="M89" s="246"/>
      <c r="N89" s="246"/>
      <c r="O89" s="246"/>
      <c r="P89" s="246"/>
      <c r="Q89" s="246"/>
    </row>
    <row r="90" spans="2:17" ht="13" hidden="1" x14ac:dyDescent="0.2">
      <c r="B90" s="246"/>
      <c r="C90" s="246"/>
      <c r="D90" s="246"/>
      <c r="E90" s="246"/>
      <c r="F90" s="246"/>
      <c r="G90" s="246"/>
      <c r="H90" s="246"/>
      <c r="I90" s="246"/>
      <c r="J90" s="246"/>
      <c r="K90" s="246"/>
      <c r="L90" s="246"/>
      <c r="M90" s="246"/>
      <c r="N90" s="246"/>
      <c r="O90" s="246"/>
      <c r="P90" s="246"/>
      <c r="Q90" s="246"/>
    </row>
    <row r="91" spans="2:17" ht="13"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S2" s="243"/>
      <c r="AH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3"/>
    </row>
    <row r="18" spans="12:34" ht="13" x14ac:dyDescent="0.2"/>
    <row r="19" spans="12:34" ht="13" x14ac:dyDescent="0.2"/>
    <row r="20" spans="12:34" ht="13" x14ac:dyDescent="0.2">
      <c r="AH20" s="243"/>
    </row>
    <row r="21" spans="12:34" ht="13" x14ac:dyDescent="0.2">
      <c r="AH21" s="243"/>
    </row>
    <row r="22" spans="12:34" ht="13" x14ac:dyDescent="0.2"/>
    <row r="23" spans="12:34" ht="13" x14ac:dyDescent="0.2"/>
    <row r="24" spans="12:34" ht="13" x14ac:dyDescent="0.2">
      <c r="Q24" s="243"/>
    </row>
    <row r="25" spans="12:34" ht="13" x14ac:dyDescent="0.2"/>
    <row r="26" spans="12:34" ht="13" x14ac:dyDescent="0.2"/>
    <row r="27" spans="12:34" ht="13" x14ac:dyDescent="0.2"/>
    <row r="28" spans="12:34" ht="13" x14ac:dyDescent="0.2">
      <c r="O28" s="243"/>
      <c r="T28" s="243"/>
      <c r="AH28" s="243"/>
    </row>
    <row r="29" spans="12:34" ht="13" x14ac:dyDescent="0.2"/>
    <row r="30" spans="12:34" ht="13" x14ac:dyDescent="0.2"/>
    <row r="31" spans="12:34" ht="13" x14ac:dyDescent="0.2">
      <c r="Q31" s="243"/>
    </row>
    <row r="32" spans="12:34" ht="13" x14ac:dyDescent="0.2">
      <c r="L32" s="243"/>
    </row>
    <row r="33" spans="2:34" ht="13" x14ac:dyDescent="0.2">
      <c r="C33" s="243"/>
      <c r="E33" s="243"/>
      <c r="G33" s="243"/>
      <c r="I33" s="243"/>
      <c r="X33" s="243"/>
    </row>
    <row r="34" spans="2:34" ht="13" x14ac:dyDescent="0.2">
      <c r="B34" s="243"/>
      <c r="P34" s="243"/>
      <c r="R34" s="243"/>
      <c r="T34" s="243"/>
    </row>
    <row r="35" spans="2:34" ht="13" x14ac:dyDescent="0.2">
      <c r="D35" s="243"/>
      <c r="W35" s="243"/>
      <c r="AC35" s="243"/>
      <c r="AD35" s="243"/>
      <c r="AE35" s="243"/>
      <c r="AF35" s="243"/>
      <c r="AG35" s="243"/>
      <c r="AH35" s="243"/>
    </row>
    <row r="36" spans="2:34" ht="13" x14ac:dyDescent="0.2">
      <c r="H36" s="243"/>
      <c r="J36" s="243"/>
      <c r="K36" s="243"/>
      <c r="M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X40" s="243"/>
    </row>
    <row r="41" spans="2:34" ht="13" x14ac:dyDescent="0.2">
      <c r="R41" s="243"/>
    </row>
    <row r="42" spans="2:34" ht="13" x14ac:dyDescent="0.2">
      <c r="W42" s="243"/>
    </row>
    <row r="43" spans="2:34" ht="13" x14ac:dyDescent="0.2">
      <c r="Y43" s="243"/>
      <c r="Z43" s="243"/>
      <c r="AA43" s="243"/>
      <c r="AB43" s="243"/>
      <c r="AC43" s="243"/>
      <c r="AD43" s="243"/>
      <c r="AE43" s="243"/>
      <c r="AF43" s="243"/>
      <c r="AG43" s="243"/>
      <c r="AH43" s="243"/>
    </row>
    <row r="44" spans="2:34" ht="13" x14ac:dyDescent="0.2">
      <c r="AH44" s="243"/>
    </row>
    <row r="45" spans="2:34" ht="13" x14ac:dyDescent="0.2">
      <c r="X45" s="243"/>
    </row>
    <row r="46" spans="2:34" ht="13" x14ac:dyDescent="0.2"/>
    <row r="47" spans="2:34" ht="13" x14ac:dyDescent="0.2"/>
    <row r="48" spans="2:34" ht="13" x14ac:dyDescent="0.2">
      <c r="W48" s="243"/>
      <c r="Y48" s="243"/>
      <c r="Z48" s="243"/>
      <c r="AA48" s="243"/>
      <c r="AB48" s="243"/>
      <c r="AC48" s="243"/>
      <c r="AD48" s="243"/>
      <c r="AE48" s="243"/>
      <c r="AF48" s="243"/>
      <c r="AG48" s="243"/>
      <c r="AH48" s="243"/>
    </row>
    <row r="49" spans="28:34" ht="13" x14ac:dyDescent="0.2"/>
    <row r="50" spans="28:34" ht="13" x14ac:dyDescent="0.2">
      <c r="AE50" s="243"/>
      <c r="AF50" s="243"/>
      <c r="AG50" s="243"/>
      <c r="AH50" s="243"/>
    </row>
    <row r="51" spans="28:34" ht="13" x14ac:dyDescent="0.2">
      <c r="AC51" s="243"/>
      <c r="AD51" s="243"/>
      <c r="AE51" s="243"/>
      <c r="AF51" s="243"/>
      <c r="AG51" s="243"/>
      <c r="AH51" s="243"/>
    </row>
    <row r="52" spans="28:34" ht="13" x14ac:dyDescent="0.2"/>
    <row r="53" spans="28:34" ht="13" x14ac:dyDescent="0.2">
      <c r="AF53" s="243"/>
      <c r="AG53" s="243"/>
      <c r="AH53" s="243"/>
    </row>
    <row r="54" spans="28:34" ht="13" x14ac:dyDescent="0.2">
      <c r="AH54" s="243"/>
    </row>
    <row r="55" spans="28:34" ht="13" x14ac:dyDescent="0.2"/>
    <row r="56" spans="28:34" ht="13" x14ac:dyDescent="0.2">
      <c r="AB56" s="243"/>
      <c r="AC56" s="243"/>
      <c r="AD56" s="243"/>
      <c r="AE56" s="243"/>
      <c r="AF56" s="243"/>
      <c r="AG56" s="243"/>
      <c r="AH56" s="243"/>
    </row>
    <row r="57" spans="28:34" ht="13" x14ac:dyDescent="0.2">
      <c r="AH57" s="243"/>
    </row>
    <row r="58" spans="28:34" ht="13" x14ac:dyDescent="0.2">
      <c r="AH58" s="243"/>
    </row>
    <row r="59" spans="28:34" ht="13" x14ac:dyDescent="0.2"/>
    <row r="60" spans="28:34" ht="13" x14ac:dyDescent="0.2"/>
    <row r="61" spans="28:34" ht="13" x14ac:dyDescent="0.2"/>
    <row r="62" spans="28:34" ht="13" x14ac:dyDescent="0.2"/>
    <row r="63" spans="28:34" ht="13" x14ac:dyDescent="0.2">
      <c r="AH63" s="243"/>
    </row>
    <row r="64" spans="28:34" ht="13" x14ac:dyDescent="0.2">
      <c r="AG64" s="243"/>
      <c r="AH64" s="243"/>
    </row>
    <row r="65" spans="28:34" ht="13" x14ac:dyDescent="0.2"/>
    <row r="66" spans="28:34" ht="13" x14ac:dyDescent="0.2"/>
    <row r="67" spans="28:34" ht="13" x14ac:dyDescent="0.2"/>
    <row r="68" spans="28:34" ht="13" x14ac:dyDescent="0.2">
      <c r="AB68" s="243"/>
      <c r="AC68" s="243"/>
      <c r="AD68" s="243"/>
      <c r="AE68" s="243"/>
      <c r="AF68" s="243"/>
      <c r="AG68" s="243"/>
      <c r="AH68" s="243"/>
    </row>
    <row r="69" spans="28:34" ht="13" x14ac:dyDescent="0.2">
      <c r="AF69" s="243"/>
      <c r="AG69" s="243"/>
      <c r="AH69" s="243"/>
    </row>
    <row r="70" spans="28:34" ht="13" x14ac:dyDescent="0.2"/>
    <row r="71" spans="28:34" ht="13" x14ac:dyDescent="0.2"/>
    <row r="72" spans="28:34" ht="13" x14ac:dyDescent="0.2"/>
    <row r="73" spans="28:34" ht="13" x14ac:dyDescent="0.2"/>
    <row r="74" spans="28:34" ht="13" x14ac:dyDescent="0.2"/>
    <row r="75" spans="28:34" ht="13" x14ac:dyDescent="0.2">
      <c r="AH75" s="243"/>
    </row>
    <row r="76" spans="28:34" ht="13" x14ac:dyDescent="0.2">
      <c r="AF76" s="243"/>
      <c r="AG76" s="243"/>
      <c r="AH76" s="243"/>
    </row>
    <row r="77" spans="28:34" ht="13" x14ac:dyDescent="0.2">
      <c r="AG77" s="243"/>
      <c r="AH77" s="243"/>
    </row>
    <row r="78" spans="28:34" ht="13" x14ac:dyDescent="0.2"/>
    <row r="79" spans="28:34" ht="13" x14ac:dyDescent="0.2"/>
    <row r="80" spans="28:34" ht="13" x14ac:dyDescent="0.2"/>
    <row r="81" spans="25:34" ht="13" x14ac:dyDescent="0.2"/>
    <row r="82" spans="25:34" ht="13" x14ac:dyDescent="0.2">
      <c r="Y82" s="243"/>
    </row>
    <row r="83" spans="25:34" ht="13" x14ac:dyDescent="0.2">
      <c r="Y83" s="243"/>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S2" s="243"/>
      <c r="AH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3"/>
    </row>
    <row r="18" spans="12:34" ht="13" x14ac:dyDescent="0.2"/>
    <row r="19" spans="12:34" ht="13" x14ac:dyDescent="0.2"/>
    <row r="20" spans="12:34" ht="13" x14ac:dyDescent="0.2">
      <c r="AH20" s="243"/>
    </row>
    <row r="21" spans="12:34" ht="13" x14ac:dyDescent="0.2">
      <c r="AH21" s="243"/>
    </row>
    <row r="22" spans="12:34" ht="13" x14ac:dyDescent="0.2"/>
    <row r="23" spans="12:34" ht="13" x14ac:dyDescent="0.2"/>
    <row r="24" spans="12:34" ht="13" x14ac:dyDescent="0.2">
      <c r="Q24" s="243"/>
    </row>
    <row r="25" spans="12:34" ht="13" x14ac:dyDescent="0.2"/>
    <row r="26" spans="12:34" ht="13" x14ac:dyDescent="0.2"/>
    <row r="27" spans="12:34" ht="13" x14ac:dyDescent="0.2"/>
    <row r="28" spans="12:34" ht="13" x14ac:dyDescent="0.2">
      <c r="O28" s="243"/>
      <c r="T28" s="243"/>
      <c r="AH28" s="243"/>
    </row>
    <row r="29" spans="12:34" ht="13" x14ac:dyDescent="0.2"/>
    <row r="30" spans="12:34" ht="13" x14ac:dyDescent="0.2"/>
    <row r="31" spans="12:34" ht="13" x14ac:dyDescent="0.2">
      <c r="Q31" s="243"/>
    </row>
    <row r="32" spans="12:34" ht="13" x14ac:dyDescent="0.2">
      <c r="L32" s="243"/>
    </row>
    <row r="33" spans="2:34" ht="13" x14ac:dyDescent="0.2">
      <c r="C33" s="243"/>
      <c r="E33" s="243"/>
      <c r="G33" s="243"/>
      <c r="I33" s="243"/>
      <c r="X33" s="243"/>
    </row>
    <row r="34" spans="2:34" ht="13" x14ac:dyDescent="0.2">
      <c r="B34" s="243"/>
      <c r="P34" s="243"/>
      <c r="R34" s="243"/>
      <c r="T34" s="243"/>
    </row>
    <row r="35" spans="2:34" ht="13" x14ac:dyDescent="0.2">
      <c r="D35" s="243"/>
      <c r="W35" s="243"/>
      <c r="AC35" s="243"/>
      <c r="AD35" s="243"/>
      <c r="AE35" s="243"/>
      <c r="AF35" s="243"/>
      <c r="AG35" s="243"/>
      <c r="AH35" s="243"/>
    </row>
    <row r="36" spans="2:34" ht="13" x14ac:dyDescent="0.2">
      <c r="H36" s="243"/>
      <c r="J36" s="243"/>
      <c r="K36" s="243"/>
      <c r="M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X40" s="243"/>
    </row>
    <row r="41" spans="2:34" ht="13" x14ac:dyDescent="0.2">
      <c r="R41" s="243"/>
    </row>
    <row r="42" spans="2:34" ht="13" x14ac:dyDescent="0.2">
      <c r="W42" s="243"/>
    </row>
    <row r="43" spans="2:34" ht="13" x14ac:dyDescent="0.2">
      <c r="Y43" s="243"/>
      <c r="Z43" s="243"/>
      <c r="AA43" s="243"/>
      <c r="AB43" s="243"/>
      <c r="AC43" s="243"/>
      <c r="AD43" s="243"/>
      <c r="AE43" s="243"/>
      <c r="AF43" s="243"/>
      <c r="AG43" s="243"/>
      <c r="AH43" s="243"/>
    </row>
    <row r="44" spans="2:34" ht="13" x14ac:dyDescent="0.2">
      <c r="AH44" s="243"/>
    </row>
    <row r="45" spans="2:34" ht="13" x14ac:dyDescent="0.2">
      <c r="X45" s="243"/>
    </row>
    <row r="46" spans="2:34" ht="13" x14ac:dyDescent="0.2"/>
    <row r="47" spans="2:34" ht="13" x14ac:dyDescent="0.2"/>
    <row r="48" spans="2:34" ht="13" x14ac:dyDescent="0.2">
      <c r="W48" s="243"/>
      <c r="Y48" s="243"/>
      <c r="Z48" s="243"/>
      <c r="AA48" s="243"/>
      <c r="AB48" s="243"/>
      <c r="AC48" s="243"/>
      <c r="AD48" s="243"/>
      <c r="AE48" s="243"/>
      <c r="AF48" s="243"/>
      <c r="AG48" s="243"/>
      <c r="AH48" s="243"/>
    </row>
    <row r="49" spans="28:34" ht="13" x14ac:dyDescent="0.2"/>
    <row r="50" spans="28:34" ht="13" x14ac:dyDescent="0.2">
      <c r="AE50" s="243"/>
      <c r="AF50" s="243"/>
      <c r="AG50" s="243"/>
      <c r="AH50" s="243"/>
    </row>
    <row r="51" spans="28:34" ht="13" x14ac:dyDescent="0.2">
      <c r="AC51" s="243"/>
      <c r="AD51" s="243"/>
      <c r="AE51" s="243"/>
      <c r="AF51" s="243"/>
      <c r="AG51" s="243"/>
      <c r="AH51" s="243"/>
    </row>
    <row r="52" spans="28:34" ht="13" x14ac:dyDescent="0.2"/>
    <row r="53" spans="28:34" ht="13" x14ac:dyDescent="0.2">
      <c r="AF53" s="243"/>
      <c r="AG53" s="243"/>
      <c r="AH53" s="243"/>
    </row>
    <row r="54" spans="28:34" ht="13" x14ac:dyDescent="0.2">
      <c r="AH54" s="243"/>
    </row>
    <row r="55" spans="28:34" ht="13" x14ac:dyDescent="0.2"/>
    <row r="56" spans="28:34" ht="13" x14ac:dyDescent="0.2">
      <c r="AB56" s="243"/>
      <c r="AC56" s="243"/>
      <c r="AD56" s="243"/>
      <c r="AE56" s="243"/>
      <c r="AF56" s="243"/>
      <c r="AG56" s="243"/>
      <c r="AH56" s="243"/>
    </row>
    <row r="57" spans="28:34" ht="13" x14ac:dyDescent="0.2">
      <c r="AH57" s="243"/>
    </row>
    <row r="58" spans="28:34" ht="13" x14ac:dyDescent="0.2">
      <c r="AH58" s="243"/>
    </row>
    <row r="59" spans="28:34" ht="13" x14ac:dyDescent="0.2">
      <c r="AG59" s="243"/>
      <c r="AH59" s="243"/>
    </row>
    <row r="60" spans="28:34" ht="13" x14ac:dyDescent="0.2"/>
    <row r="61" spans="28:34" ht="13" x14ac:dyDescent="0.2"/>
    <row r="62" spans="28:34" ht="13" x14ac:dyDescent="0.2"/>
    <row r="63" spans="28:34" ht="13" x14ac:dyDescent="0.2">
      <c r="AH63" s="243"/>
    </row>
    <row r="64" spans="28:34" ht="13" x14ac:dyDescent="0.2">
      <c r="AG64" s="243"/>
      <c r="AH64" s="243"/>
    </row>
    <row r="65" spans="28:34" ht="13" x14ac:dyDescent="0.2"/>
    <row r="66" spans="28:34" ht="13" x14ac:dyDescent="0.2"/>
    <row r="67" spans="28:34" ht="13" x14ac:dyDescent="0.2"/>
    <row r="68" spans="28:34" ht="13" x14ac:dyDescent="0.2">
      <c r="AB68" s="243"/>
      <c r="AC68" s="243"/>
      <c r="AD68" s="243"/>
      <c r="AE68" s="243"/>
      <c r="AF68" s="243"/>
      <c r="AG68" s="243"/>
      <c r="AH68" s="243"/>
    </row>
    <row r="69" spans="28:34" ht="13" x14ac:dyDescent="0.2">
      <c r="AF69" s="243"/>
      <c r="AG69" s="243"/>
      <c r="AH69" s="243"/>
    </row>
    <row r="70" spans="28:34" ht="13" x14ac:dyDescent="0.2"/>
    <row r="71" spans="28:34" ht="13" x14ac:dyDescent="0.2"/>
    <row r="72" spans="28:34" ht="13" x14ac:dyDescent="0.2"/>
    <row r="73" spans="28:34" ht="13" x14ac:dyDescent="0.2"/>
    <row r="74" spans="28:34" ht="13" x14ac:dyDescent="0.2"/>
    <row r="75" spans="28:34" ht="13" x14ac:dyDescent="0.2">
      <c r="AH75" s="243"/>
    </row>
    <row r="76" spans="28:34" ht="13" x14ac:dyDescent="0.2">
      <c r="AF76" s="243"/>
      <c r="AG76" s="243"/>
      <c r="AH76" s="243"/>
    </row>
    <row r="77" spans="28:34" ht="13" x14ac:dyDescent="0.2">
      <c r="AG77" s="243"/>
      <c r="AH77" s="243"/>
    </row>
    <row r="78" spans="28:34" ht="13" x14ac:dyDescent="0.2"/>
    <row r="79" spans="28:34" ht="13" x14ac:dyDescent="0.2"/>
    <row r="80" spans="28:34" ht="13" x14ac:dyDescent="0.2"/>
    <row r="81" spans="25:34" ht="13" x14ac:dyDescent="0.2"/>
    <row r="82" spans="25:34" ht="13" x14ac:dyDescent="0.2">
      <c r="Y82" s="243"/>
    </row>
    <row r="83" spans="25:34" ht="13" x14ac:dyDescent="0.2">
      <c r="Y83" s="243"/>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6" customWidth="1"/>
    <col min="2" max="8" width="13.36328125" style="106" customWidth="1"/>
    <col min="9" max="16384" width="11.08984375" style="106"/>
  </cols>
  <sheetData>
    <row r="1" spans="1:8" x14ac:dyDescent="0.2">
      <c r="A1" s="100"/>
      <c r="B1" s="101"/>
      <c r="C1" s="102"/>
      <c r="D1" s="103"/>
      <c r="E1" s="104"/>
      <c r="F1" s="104"/>
      <c r="G1" s="104"/>
      <c r="H1" s="105"/>
    </row>
    <row r="2" spans="1:8" x14ac:dyDescent="0.2">
      <c r="A2" s="107"/>
      <c r="B2" s="108"/>
      <c r="C2" s="109"/>
      <c r="D2" s="110" t="s">
        <v>40</v>
      </c>
      <c r="E2" s="111"/>
      <c r="F2" s="112" t="s">
        <v>521</v>
      </c>
      <c r="G2" s="113"/>
      <c r="H2" s="114"/>
    </row>
    <row r="3" spans="1:8" x14ac:dyDescent="0.2">
      <c r="A3" s="110" t="s">
        <v>514</v>
      </c>
      <c r="B3" s="115"/>
      <c r="C3" s="116"/>
      <c r="D3" s="117">
        <v>84455</v>
      </c>
      <c r="E3" s="118"/>
      <c r="F3" s="119">
        <v>70489</v>
      </c>
      <c r="G3" s="120"/>
      <c r="H3" s="121"/>
    </row>
    <row r="4" spans="1:8" x14ac:dyDescent="0.2">
      <c r="A4" s="122"/>
      <c r="B4" s="123"/>
      <c r="C4" s="124"/>
      <c r="D4" s="125">
        <v>55019</v>
      </c>
      <c r="E4" s="126"/>
      <c r="F4" s="127">
        <v>37817</v>
      </c>
      <c r="G4" s="128"/>
      <c r="H4" s="129"/>
    </row>
    <row r="5" spans="1:8" x14ac:dyDescent="0.2">
      <c r="A5" s="110" t="s">
        <v>516</v>
      </c>
      <c r="B5" s="115"/>
      <c r="C5" s="116"/>
      <c r="D5" s="117">
        <v>58109</v>
      </c>
      <c r="E5" s="118"/>
      <c r="F5" s="119">
        <v>84389</v>
      </c>
      <c r="G5" s="120"/>
      <c r="H5" s="121"/>
    </row>
    <row r="6" spans="1:8" x14ac:dyDescent="0.2">
      <c r="A6" s="122"/>
      <c r="B6" s="123"/>
      <c r="C6" s="124"/>
      <c r="D6" s="125">
        <v>43748</v>
      </c>
      <c r="E6" s="126"/>
      <c r="F6" s="127">
        <v>44339</v>
      </c>
      <c r="G6" s="128"/>
      <c r="H6" s="129"/>
    </row>
    <row r="7" spans="1:8" x14ac:dyDescent="0.2">
      <c r="A7" s="110" t="s">
        <v>517</v>
      </c>
      <c r="B7" s="115"/>
      <c r="C7" s="116"/>
      <c r="D7" s="117">
        <v>74774</v>
      </c>
      <c r="E7" s="118"/>
      <c r="F7" s="119">
        <v>83623</v>
      </c>
      <c r="G7" s="120"/>
      <c r="H7" s="121"/>
    </row>
    <row r="8" spans="1:8" x14ac:dyDescent="0.2">
      <c r="A8" s="122"/>
      <c r="B8" s="123"/>
      <c r="C8" s="124"/>
      <c r="D8" s="125">
        <v>56079</v>
      </c>
      <c r="E8" s="126"/>
      <c r="F8" s="127">
        <v>48787</v>
      </c>
      <c r="G8" s="128"/>
      <c r="H8" s="129"/>
    </row>
    <row r="9" spans="1:8" x14ac:dyDescent="0.2">
      <c r="A9" s="110" t="s">
        <v>518</v>
      </c>
      <c r="B9" s="115"/>
      <c r="C9" s="116"/>
      <c r="D9" s="117">
        <v>78895</v>
      </c>
      <c r="E9" s="118"/>
      <c r="F9" s="119">
        <v>81768</v>
      </c>
      <c r="G9" s="120"/>
      <c r="H9" s="121"/>
    </row>
    <row r="10" spans="1:8" x14ac:dyDescent="0.2">
      <c r="A10" s="122"/>
      <c r="B10" s="123"/>
      <c r="C10" s="124"/>
      <c r="D10" s="125">
        <v>52430</v>
      </c>
      <c r="E10" s="126"/>
      <c r="F10" s="127">
        <v>37917</v>
      </c>
      <c r="G10" s="128"/>
      <c r="H10" s="129"/>
    </row>
    <row r="11" spans="1:8" x14ac:dyDescent="0.2">
      <c r="A11" s="110" t="s">
        <v>519</v>
      </c>
      <c r="B11" s="115"/>
      <c r="C11" s="116"/>
      <c r="D11" s="117">
        <v>94691</v>
      </c>
      <c r="E11" s="118"/>
      <c r="F11" s="119">
        <v>78864</v>
      </c>
      <c r="G11" s="120"/>
      <c r="H11" s="121"/>
    </row>
    <row r="12" spans="1:8" x14ac:dyDescent="0.2">
      <c r="A12" s="122"/>
      <c r="B12" s="123"/>
      <c r="C12" s="130"/>
      <c r="D12" s="125">
        <v>58227</v>
      </c>
      <c r="E12" s="126"/>
      <c r="F12" s="127">
        <v>46136</v>
      </c>
      <c r="G12" s="128"/>
      <c r="H12" s="129"/>
    </row>
    <row r="13" spans="1:8" x14ac:dyDescent="0.2">
      <c r="A13" s="110"/>
      <c r="B13" s="115"/>
      <c r="C13" s="131"/>
      <c r="D13" s="132">
        <v>78185</v>
      </c>
      <c r="E13" s="133"/>
      <c r="F13" s="134">
        <v>79827</v>
      </c>
      <c r="G13" s="135"/>
      <c r="H13" s="121"/>
    </row>
    <row r="14" spans="1:8" x14ac:dyDescent="0.2">
      <c r="A14" s="122"/>
      <c r="B14" s="123"/>
      <c r="C14" s="124"/>
      <c r="D14" s="125">
        <v>53101</v>
      </c>
      <c r="E14" s="126"/>
      <c r="F14" s="127">
        <v>42999</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7.01</v>
      </c>
      <c r="C19" s="136">
        <f>ROUND(VALUE(SUBSTITUTE(実質収支比率等に係る経年分析!G$48,"▲","-")),2)</f>
        <v>5.98</v>
      </c>
      <c r="D19" s="136">
        <f>ROUND(VALUE(SUBSTITUTE(実質収支比率等に係る経年分析!H$48,"▲","-")),2)</f>
        <v>8.5</v>
      </c>
      <c r="E19" s="136">
        <f>ROUND(VALUE(SUBSTITUTE(実質収支比率等に係る経年分析!I$48,"▲","-")),2)</f>
        <v>7.45</v>
      </c>
      <c r="F19" s="136">
        <f>ROUND(VALUE(SUBSTITUTE(実質収支比率等に係る経年分析!J$48,"▲","-")),2)</f>
        <v>5.41</v>
      </c>
    </row>
    <row r="20" spans="1:11" x14ac:dyDescent="0.2">
      <c r="A20" s="136" t="s">
        <v>43</v>
      </c>
      <c r="B20" s="136">
        <f>ROUND(VALUE(SUBSTITUTE(実質収支比率等に係る経年分析!F$47,"▲","-")),2)</f>
        <v>14.67</v>
      </c>
      <c r="C20" s="136">
        <f>ROUND(VALUE(SUBSTITUTE(実質収支比率等に係る経年分析!G$47,"▲","-")),2)</f>
        <v>16.5</v>
      </c>
      <c r="D20" s="136">
        <f>ROUND(VALUE(SUBSTITUTE(実質収支比率等に係る経年分析!H$47,"▲","-")),2)</f>
        <v>14.8</v>
      </c>
      <c r="E20" s="136">
        <f>ROUND(VALUE(SUBSTITUTE(実質収支比率等に係る経年分析!I$47,"▲","-")),2)</f>
        <v>17.68</v>
      </c>
      <c r="F20" s="136">
        <f>ROUND(VALUE(SUBSTITUTE(実質収支比率等に係る経年分析!J$47,"▲","-")),2)</f>
        <v>21</v>
      </c>
    </row>
    <row r="21" spans="1:11" x14ac:dyDescent="0.2">
      <c r="A21" s="136" t="s">
        <v>44</v>
      </c>
      <c r="B21" s="136">
        <f>IF(ISNUMBER(VALUE(SUBSTITUTE(実質収支比率等に係る経年分析!F$49,"▲","-"))),ROUND(VALUE(SUBSTITUTE(実質収支比率等に係る経年分析!F$49,"▲","-")),2),NA())</f>
        <v>0.55000000000000004</v>
      </c>
      <c r="C21" s="136">
        <f>IF(ISNUMBER(VALUE(SUBSTITUTE(実質収支比率等に係る経年分析!G$49,"▲","-"))),ROUND(VALUE(SUBSTITUTE(実質収支比率等に係る経年分析!G$49,"▲","-")),2),NA())</f>
        <v>1.79</v>
      </c>
      <c r="D21" s="136">
        <f>IF(ISNUMBER(VALUE(SUBSTITUTE(実質収支比率等に係る経年分析!H$49,"▲","-"))),ROUND(VALUE(SUBSTITUTE(実質収支比率等に係る経年分析!H$49,"▲","-")),2),NA())</f>
        <v>0.97</v>
      </c>
      <c r="E21" s="136">
        <f>IF(ISNUMBER(VALUE(SUBSTITUTE(実質収支比率等に係る経年分析!I$49,"▲","-"))),ROUND(VALUE(SUBSTITUTE(実質収支比率等に係る経年分析!I$49,"▲","-")),2),NA())</f>
        <v>2.2599999999999998</v>
      </c>
      <c r="F21" s="136">
        <f>IF(ISNUMBER(VALUE(SUBSTITUTE(実質収支比率等に係る経年分析!J$49,"▲","-"))),ROUND(VALUE(SUBSTITUTE(実質収支比率等に係る経年分析!J$49,"▲","-")),2),NA())</f>
        <v>0.74</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x14ac:dyDescent="0.2">
      <c r="A30" s="137" t="str">
        <f>IF(連結実質赤字比率に係る赤字・黒字の構成分析!C$40="",NA(),連結実質赤字比率に係る赤字・黒字の構成分析!C$40)</f>
        <v>工業用水道事業会計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0.36</v>
      </c>
    </row>
    <row r="31" spans="1:11" x14ac:dyDescent="0.2">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0.59</v>
      </c>
    </row>
    <row r="32" spans="1:11" x14ac:dyDescent="0.2">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1.04</v>
      </c>
    </row>
    <row r="33" spans="1:16" x14ac:dyDescent="0.2">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2.68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2.62</v>
      </c>
    </row>
    <row r="34" spans="1:16" x14ac:dyDescent="0.2">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2.82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2.76</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8.49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v>
      </c>
    </row>
    <row r="36" spans="1:16" x14ac:dyDescent="0.2">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16.010000000000002</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2636</v>
      </c>
      <c r="E42" s="138"/>
      <c r="F42" s="138"/>
      <c r="G42" s="138">
        <f>'実質公債費比率（分子）の構造'!L$52</f>
        <v>2667</v>
      </c>
      <c r="H42" s="138"/>
      <c r="I42" s="138"/>
      <c r="J42" s="138">
        <f>'実質公債費比率（分子）の構造'!M$52</f>
        <v>2847</v>
      </c>
      <c r="K42" s="138"/>
      <c r="L42" s="138"/>
      <c r="M42" s="138">
        <f>'実質公債費比率（分子）の構造'!N$52</f>
        <v>2720</v>
      </c>
      <c r="N42" s="138"/>
      <c r="O42" s="138"/>
      <c r="P42" s="138">
        <f>'実質公債費比率（分子）の構造'!O$52</f>
        <v>2698</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f>'実質公債費比率（分子）の構造'!N$50</f>
        <v>4</v>
      </c>
      <c r="L44" s="138"/>
      <c r="M44" s="138"/>
      <c r="N44" s="138">
        <f>'実質公債費比率（分子）の構造'!O$50</f>
        <v>6</v>
      </c>
      <c r="O44" s="138"/>
      <c r="P44" s="138"/>
    </row>
    <row r="45" spans="1:16" x14ac:dyDescent="0.2">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2">
      <c r="A46" s="138" t="s">
        <v>55</v>
      </c>
      <c r="B46" s="138">
        <f>'実質公債費比率（分子）の構造'!K$48</f>
        <v>763</v>
      </c>
      <c r="C46" s="138"/>
      <c r="D46" s="138"/>
      <c r="E46" s="138">
        <f>'実質公債費比率（分子）の構造'!L$48</f>
        <v>770</v>
      </c>
      <c r="F46" s="138"/>
      <c r="G46" s="138"/>
      <c r="H46" s="138">
        <f>'実質公債費比率（分子）の構造'!M$48</f>
        <v>837</v>
      </c>
      <c r="I46" s="138"/>
      <c r="J46" s="138"/>
      <c r="K46" s="138">
        <f>'実質公債費比率（分子）の構造'!N$48</f>
        <v>881</v>
      </c>
      <c r="L46" s="138"/>
      <c r="M46" s="138"/>
      <c r="N46" s="138">
        <f>'実質公債費比率（分子）の構造'!O$48</f>
        <v>918</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2822</v>
      </c>
      <c r="C49" s="138"/>
      <c r="D49" s="138"/>
      <c r="E49" s="138">
        <f>'実質公債費比率（分子）の構造'!L$45</f>
        <v>2769</v>
      </c>
      <c r="F49" s="138"/>
      <c r="G49" s="138"/>
      <c r="H49" s="138">
        <f>'実質公債費比率（分子）の構造'!M$45</f>
        <v>2796</v>
      </c>
      <c r="I49" s="138"/>
      <c r="J49" s="138"/>
      <c r="K49" s="138">
        <f>'実質公債費比率（分子）の構造'!N$45</f>
        <v>2534</v>
      </c>
      <c r="L49" s="138"/>
      <c r="M49" s="138"/>
      <c r="N49" s="138">
        <f>'実質公債費比率（分子）の構造'!O$45</f>
        <v>2495</v>
      </c>
      <c r="O49" s="138"/>
      <c r="P49" s="138"/>
    </row>
    <row r="50" spans="1:16" x14ac:dyDescent="0.2">
      <c r="A50" s="138" t="s">
        <v>59</v>
      </c>
      <c r="B50" s="138" t="e">
        <f>NA()</f>
        <v>#N/A</v>
      </c>
      <c r="C50" s="138">
        <f>IF(ISNUMBER('実質公債費比率（分子）の構造'!K$53),'実質公債費比率（分子）の構造'!K$53,NA())</f>
        <v>949</v>
      </c>
      <c r="D50" s="138" t="e">
        <f>NA()</f>
        <v>#N/A</v>
      </c>
      <c r="E50" s="138" t="e">
        <f>NA()</f>
        <v>#N/A</v>
      </c>
      <c r="F50" s="138">
        <f>IF(ISNUMBER('実質公債費比率（分子）の構造'!L$53),'実質公債費比率（分子）の構造'!L$53,NA())</f>
        <v>872</v>
      </c>
      <c r="G50" s="138" t="e">
        <f>NA()</f>
        <v>#N/A</v>
      </c>
      <c r="H50" s="138" t="e">
        <f>NA()</f>
        <v>#N/A</v>
      </c>
      <c r="I50" s="138">
        <f>IF(ISNUMBER('実質公債費比率（分子）の構造'!M$53),'実質公債費比率（分子）の構造'!M$53,NA())</f>
        <v>786</v>
      </c>
      <c r="J50" s="138" t="e">
        <f>NA()</f>
        <v>#N/A</v>
      </c>
      <c r="K50" s="138" t="e">
        <f>NA()</f>
        <v>#N/A</v>
      </c>
      <c r="L50" s="138">
        <f>IF(ISNUMBER('実質公債費比率（分子）の構造'!N$53),'実質公債費比率（分子）の構造'!N$53,NA())</f>
        <v>699</v>
      </c>
      <c r="M50" s="138" t="e">
        <f>NA()</f>
        <v>#N/A</v>
      </c>
      <c r="N50" s="138" t="e">
        <f>NA()</f>
        <v>#N/A</v>
      </c>
      <c r="O50" s="138">
        <f>IF(ISNUMBER('実質公債費比率（分子）の構造'!O$53),'実質公債費比率（分子）の構造'!O$53,NA())</f>
        <v>721</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24912</v>
      </c>
      <c r="E56" s="137"/>
      <c r="F56" s="137"/>
      <c r="G56" s="137">
        <f>'将来負担比率（分子）の構造'!J$52</f>
        <v>24251</v>
      </c>
      <c r="H56" s="137"/>
      <c r="I56" s="137"/>
      <c r="J56" s="137">
        <f>'将来負担比率（分子）の構造'!K$52</f>
        <v>24572</v>
      </c>
      <c r="K56" s="137"/>
      <c r="L56" s="137"/>
      <c r="M56" s="137">
        <f>'将来負担比率（分子）の構造'!L$52</f>
        <v>24602</v>
      </c>
      <c r="N56" s="137"/>
      <c r="O56" s="137"/>
      <c r="P56" s="137">
        <f>'将来負担比率（分子）の構造'!M$52</f>
        <v>24190</v>
      </c>
    </row>
    <row r="57" spans="1:16" x14ac:dyDescent="0.2">
      <c r="A57" s="137" t="s">
        <v>36</v>
      </c>
      <c r="B57" s="137"/>
      <c r="C57" s="137"/>
      <c r="D57" s="137">
        <f>'将来負担比率（分子）の構造'!I$51</f>
        <v>3598</v>
      </c>
      <c r="E57" s="137"/>
      <c r="F57" s="137"/>
      <c r="G57" s="137">
        <f>'将来負担比率（分子）の構造'!J$51</f>
        <v>3474</v>
      </c>
      <c r="H57" s="137"/>
      <c r="I57" s="137"/>
      <c r="J57" s="137">
        <f>'将来負担比率（分子）の構造'!K$51</f>
        <v>3669</v>
      </c>
      <c r="K57" s="137"/>
      <c r="L57" s="137"/>
      <c r="M57" s="137">
        <f>'将来負担比率（分子）の構造'!L$51</f>
        <v>3454</v>
      </c>
      <c r="N57" s="137"/>
      <c r="O57" s="137"/>
      <c r="P57" s="137">
        <f>'将来負担比率（分子）の構造'!M$51</f>
        <v>2814</v>
      </c>
    </row>
    <row r="58" spans="1:16" x14ac:dyDescent="0.2">
      <c r="A58" s="137" t="s">
        <v>35</v>
      </c>
      <c r="B58" s="137"/>
      <c r="C58" s="137"/>
      <c r="D58" s="137">
        <f>'将来負担比率（分子）の構造'!I$50</f>
        <v>5392</v>
      </c>
      <c r="E58" s="137"/>
      <c r="F58" s="137"/>
      <c r="G58" s="137">
        <f>'将来負担比率（分子）の構造'!J$50</f>
        <v>5930</v>
      </c>
      <c r="H58" s="137"/>
      <c r="I58" s="137"/>
      <c r="J58" s="137">
        <f>'将来負担比率（分子）の構造'!K$50</f>
        <v>6155</v>
      </c>
      <c r="K58" s="137"/>
      <c r="L58" s="137"/>
      <c r="M58" s="137">
        <f>'将来負担比率（分子）の構造'!L$50</f>
        <v>6620</v>
      </c>
      <c r="N58" s="137"/>
      <c r="O58" s="137"/>
      <c r="P58" s="137">
        <f>'将来負担比率（分子）の構造'!M$50</f>
        <v>6851</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f>'将来負担比率（分子）の構造'!I$46</f>
        <v>1141</v>
      </c>
      <c r="C61" s="137"/>
      <c r="D61" s="137"/>
      <c r="E61" s="137">
        <f>'将来負担比率（分子）の構造'!J$46</f>
        <v>1167</v>
      </c>
      <c r="F61" s="137"/>
      <c r="G61" s="137"/>
      <c r="H61" s="137">
        <f>'将来負担比率（分子）の構造'!K$46</f>
        <v>1184</v>
      </c>
      <c r="I61" s="137"/>
      <c r="J61" s="137"/>
      <c r="K61" s="137">
        <f>'将来負担比率（分子）の構造'!L$46</f>
        <v>1202</v>
      </c>
      <c r="L61" s="137"/>
      <c r="M61" s="137"/>
      <c r="N61" s="137">
        <f>'将来負担比率（分子）の構造'!M$46</f>
        <v>842</v>
      </c>
      <c r="O61" s="137"/>
      <c r="P61" s="137"/>
    </row>
    <row r="62" spans="1:16" x14ac:dyDescent="0.2">
      <c r="A62" s="137" t="s">
        <v>29</v>
      </c>
      <c r="B62" s="137">
        <f>'将来負担比率（分子）の構造'!I$45</f>
        <v>5289</v>
      </c>
      <c r="C62" s="137"/>
      <c r="D62" s="137"/>
      <c r="E62" s="137">
        <f>'将来負担比率（分子）の構造'!J$45</f>
        <v>4897</v>
      </c>
      <c r="F62" s="137"/>
      <c r="G62" s="137"/>
      <c r="H62" s="137">
        <f>'将来負担比率（分子）の構造'!K$45</f>
        <v>4743</v>
      </c>
      <c r="I62" s="137"/>
      <c r="J62" s="137"/>
      <c r="K62" s="137">
        <f>'将来負担比率（分子）の構造'!L$45</f>
        <v>4511</v>
      </c>
      <c r="L62" s="137"/>
      <c r="M62" s="137"/>
      <c r="N62" s="137">
        <f>'将来負担比率（分子）の構造'!M$45</f>
        <v>4378</v>
      </c>
      <c r="O62" s="137"/>
      <c r="P62" s="137"/>
    </row>
    <row r="63" spans="1:16" x14ac:dyDescent="0.2">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2">
      <c r="A64" s="137" t="s">
        <v>27</v>
      </c>
      <c r="B64" s="137">
        <f>'将来負担比率（分子）の構造'!I$43</f>
        <v>9533</v>
      </c>
      <c r="C64" s="137"/>
      <c r="D64" s="137"/>
      <c r="E64" s="137">
        <f>'将来負担比率（分子）の構造'!J$43</f>
        <v>9667</v>
      </c>
      <c r="F64" s="137"/>
      <c r="G64" s="137"/>
      <c r="H64" s="137">
        <f>'将来負担比率（分子）の構造'!K$43</f>
        <v>9714</v>
      </c>
      <c r="I64" s="137"/>
      <c r="J64" s="137"/>
      <c r="K64" s="137">
        <f>'将来負担比率（分子）の構造'!L$43</f>
        <v>9350</v>
      </c>
      <c r="L64" s="137"/>
      <c r="M64" s="137"/>
      <c r="N64" s="137">
        <f>'将来負担比率（分子）の構造'!M$43</f>
        <v>8589</v>
      </c>
      <c r="O64" s="137"/>
      <c r="P64" s="137"/>
    </row>
    <row r="65" spans="1:16" x14ac:dyDescent="0.2">
      <c r="A65" s="137" t="s">
        <v>26</v>
      </c>
      <c r="B65" s="137" t="str">
        <f>'将来負担比率（分子）の構造'!I$42</f>
        <v>-</v>
      </c>
      <c r="C65" s="137"/>
      <c r="D65" s="137"/>
      <c r="E65" s="137">
        <f>'将来負担比率（分子）の構造'!J$42</f>
        <v>58</v>
      </c>
      <c r="F65" s="137"/>
      <c r="G65" s="137"/>
      <c r="H65" s="137">
        <f>'将来負担比率（分子）の構造'!K$42</f>
        <v>55</v>
      </c>
      <c r="I65" s="137"/>
      <c r="J65" s="137"/>
      <c r="K65" s="137">
        <f>'将来負担比率（分子）の構造'!L$42</f>
        <v>51</v>
      </c>
      <c r="L65" s="137"/>
      <c r="M65" s="137"/>
      <c r="N65" s="137">
        <f>'将来負担比率（分子）の構造'!M$42</f>
        <v>201</v>
      </c>
      <c r="O65" s="137"/>
      <c r="P65" s="137"/>
    </row>
    <row r="66" spans="1:16" x14ac:dyDescent="0.2">
      <c r="A66" s="137" t="s">
        <v>25</v>
      </c>
      <c r="B66" s="137">
        <f>'将来負担比率（分子）の構造'!I$41</f>
        <v>23482</v>
      </c>
      <c r="C66" s="137"/>
      <c r="D66" s="137"/>
      <c r="E66" s="137">
        <f>'将来負担比率（分子）の構造'!J$41</f>
        <v>22573</v>
      </c>
      <c r="F66" s="137"/>
      <c r="G66" s="137"/>
      <c r="H66" s="137">
        <f>'将来負担比率（分子）の構造'!K$41</f>
        <v>22443</v>
      </c>
      <c r="I66" s="137"/>
      <c r="J66" s="137"/>
      <c r="K66" s="137">
        <f>'将来負担比率（分子）の構造'!L$41</f>
        <v>22726</v>
      </c>
      <c r="L66" s="137"/>
      <c r="M66" s="137"/>
      <c r="N66" s="137">
        <f>'将来負担比率（分子）の構造'!M$41</f>
        <v>23774</v>
      </c>
      <c r="O66" s="137"/>
      <c r="P66" s="137"/>
    </row>
    <row r="67" spans="1:16" x14ac:dyDescent="0.2">
      <c r="A67" s="137" t="s">
        <v>63</v>
      </c>
      <c r="B67" s="137" t="e">
        <f>NA()</f>
        <v>#N/A</v>
      </c>
      <c r="C67" s="137">
        <f>IF(ISNUMBER('将来負担比率（分子）の構造'!I$53), IF('将来負担比率（分子）の構造'!I$53 &lt; 0, 0, '将来負担比率（分子）の構造'!I$53), NA())</f>
        <v>5543</v>
      </c>
      <c r="D67" s="137" t="e">
        <f>NA()</f>
        <v>#N/A</v>
      </c>
      <c r="E67" s="137" t="e">
        <f>NA()</f>
        <v>#N/A</v>
      </c>
      <c r="F67" s="137">
        <f>IF(ISNUMBER('将来負担比率（分子）の構造'!J$53), IF('将来負担比率（分子）の構造'!J$53 &lt; 0, 0, '将来負担比率（分子）の構造'!J$53), NA())</f>
        <v>4706</v>
      </c>
      <c r="G67" s="137" t="e">
        <f>NA()</f>
        <v>#N/A</v>
      </c>
      <c r="H67" s="137" t="e">
        <f>NA()</f>
        <v>#N/A</v>
      </c>
      <c r="I67" s="137">
        <f>IF(ISNUMBER('将来負担比率（分子）の構造'!K$53), IF('将来負担比率（分子）の構造'!K$53 &lt; 0, 0, '将来負担比率（分子）の構造'!K$53), NA())</f>
        <v>3742</v>
      </c>
      <c r="J67" s="137" t="e">
        <f>NA()</f>
        <v>#N/A</v>
      </c>
      <c r="K67" s="137" t="e">
        <f>NA()</f>
        <v>#N/A</v>
      </c>
      <c r="L67" s="137">
        <f>IF(ISNUMBER('将来負担比率（分子）の構造'!L$53), IF('将来負担比率（分子）の構造'!L$53 &lt; 0, 0, '将来負担比率（分子）の構造'!L$53), NA())</f>
        <v>3164</v>
      </c>
      <c r="M67" s="137" t="e">
        <f>NA()</f>
        <v>#N/A</v>
      </c>
      <c r="N67" s="137" t="e">
        <f>NA()</f>
        <v>#N/A</v>
      </c>
      <c r="O67" s="137">
        <f>IF(ISNUMBER('将来負担比率（分子）の構造'!M$53), IF('将来負担比率（分子）の構造'!M$53 &lt; 0, 0, '将来負担比率（分子）の構造'!M$53), NA())</f>
        <v>3929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2"/>
  <cols>
    <col min="1" max="143" width="1.63281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209</v>
      </c>
      <c r="C5" s="708"/>
      <c r="D5" s="708"/>
      <c r="E5" s="708"/>
      <c r="F5" s="708"/>
      <c r="G5" s="708"/>
      <c r="H5" s="708"/>
      <c r="I5" s="708"/>
      <c r="J5" s="708"/>
      <c r="K5" s="708"/>
      <c r="L5" s="708"/>
      <c r="M5" s="708"/>
      <c r="N5" s="708"/>
      <c r="O5" s="708"/>
      <c r="P5" s="708"/>
      <c r="Q5" s="709"/>
      <c r="R5" s="670">
        <v>7226976</v>
      </c>
      <c r="S5" s="671"/>
      <c r="T5" s="671"/>
      <c r="U5" s="671"/>
      <c r="V5" s="671"/>
      <c r="W5" s="671"/>
      <c r="X5" s="671"/>
      <c r="Y5" s="718"/>
      <c r="Z5" s="731">
        <v>29.1</v>
      </c>
      <c r="AA5" s="731"/>
      <c r="AB5" s="731"/>
      <c r="AC5" s="731"/>
      <c r="AD5" s="732">
        <v>6953924</v>
      </c>
      <c r="AE5" s="732"/>
      <c r="AF5" s="732"/>
      <c r="AG5" s="732"/>
      <c r="AH5" s="732"/>
      <c r="AI5" s="732"/>
      <c r="AJ5" s="732"/>
      <c r="AK5" s="732"/>
      <c r="AL5" s="719">
        <v>49.1</v>
      </c>
      <c r="AM5" s="688"/>
      <c r="AN5" s="688"/>
      <c r="AO5" s="720"/>
      <c r="AP5" s="707" t="s">
        <v>210</v>
      </c>
      <c r="AQ5" s="708"/>
      <c r="AR5" s="708"/>
      <c r="AS5" s="708"/>
      <c r="AT5" s="708"/>
      <c r="AU5" s="708"/>
      <c r="AV5" s="708"/>
      <c r="AW5" s="708"/>
      <c r="AX5" s="708"/>
      <c r="AY5" s="708"/>
      <c r="AZ5" s="708"/>
      <c r="BA5" s="708"/>
      <c r="BB5" s="708"/>
      <c r="BC5" s="708"/>
      <c r="BD5" s="708"/>
      <c r="BE5" s="708"/>
      <c r="BF5" s="709"/>
      <c r="BG5" s="620">
        <v>6930961</v>
      </c>
      <c r="BH5" s="621"/>
      <c r="BI5" s="621"/>
      <c r="BJ5" s="621"/>
      <c r="BK5" s="621"/>
      <c r="BL5" s="621"/>
      <c r="BM5" s="621"/>
      <c r="BN5" s="622"/>
      <c r="BO5" s="673">
        <v>95.9</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2">
      <c r="B6" s="617" t="s">
        <v>215</v>
      </c>
      <c r="C6" s="618"/>
      <c r="D6" s="618"/>
      <c r="E6" s="618"/>
      <c r="F6" s="618"/>
      <c r="G6" s="618"/>
      <c r="H6" s="618"/>
      <c r="I6" s="618"/>
      <c r="J6" s="618"/>
      <c r="K6" s="618"/>
      <c r="L6" s="618"/>
      <c r="M6" s="618"/>
      <c r="N6" s="618"/>
      <c r="O6" s="618"/>
      <c r="P6" s="618"/>
      <c r="Q6" s="619"/>
      <c r="R6" s="620">
        <v>249868</v>
      </c>
      <c r="S6" s="621"/>
      <c r="T6" s="621"/>
      <c r="U6" s="621"/>
      <c r="V6" s="621"/>
      <c r="W6" s="621"/>
      <c r="X6" s="621"/>
      <c r="Y6" s="622"/>
      <c r="Z6" s="673">
        <v>1</v>
      </c>
      <c r="AA6" s="673"/>
      <c r="AB6" s="673"/>
      <c r="AC6" s="673"/>
      <c r="AD6" s="674">
        <v>249868</v>
      </c>
      <c r="AE6" s="674"/>
      <c r="AF6" s="674"/>
      <c r="AG6" s="674"/>
      <c r="AH6" s="674"/>
      <c r="AI6" s="674"/>
      <c r="AJ6" s="674"/>
      <c r="AK6" s="674"/>
      <c r="AL6" s="643">
        <v>1.8</v>
      </c>
      <c r="AM6" s="675"/>
      <c r="AN6" s="675"/>
      <c r="AO6" s="676"/>
      <c r="AP6" s="617" t="s">
        <v>216</v>
      </c>
      <c r="AQ6" s="618"/>
      <c r="AR6" s="618"/>
      <c r="AS6" s="618"/>
      <c r="AT6" s="618"/>
      <c r="AU6" s="618"/>
      <c r="AV6" s="618"/>
      <c r="AW6" s="618"/>
      <c r="AX6" s="618"/>
      <c r="AY6" s="618"/>
      <c r="AZ6" s="618"/>
      <c r="BA6" s="618"/>
      <c r="BB6" s="618"/>
      <c r="BC6" s="618"/>
      <c r="BD6" s="618"/>
      <c r="BE6" s="618"/>
      <c r="BF6" s="619"/>
      <c r="BG6" s="620">
        <v>6930961</v>
      </c>
      <c r="BH6" s="621"/>
      <c r="BI6" s="621"/>
      <c r="BJ6" s="621"/>
      <c r="BK6" s="621"/>
      <c r="BL6" s="621"/>
      <c r="BM6" s="621"/>
      <c r="BN6" s="622"/>
      <c r="BO6" s="673">
        <v>95.9</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193870</v>
      </c>
      <c r="CS6" s="621"/>
      <c r="CT6" s="621"/>
      <c r="CU6" s="621"/>
      <c r="CV6" s="621"/>
      <c r="CW6" s="621"/>
      <c r="CX6" s="621"/>
      <c r="CY6" s="622"/>
      <c r="CZ6" s="673">
        <v>0.8</v>
      </c>
      <c r="DA6" s="673"/>
      <c r="DB6" s="673"/>
      <c r="DC6" s="673"/>
      <c r="DD6" s="626" t="s">
        <v>211</v>
      </c>
      <c r="DE6" s="621"/>
      <c r="DF6" s="621"/>
      <c r="DG6" s="621"/>
      <c r="DH6" s="621"/>
      <c r="DI6" s="621"/>
      <c r="DJ6" s="621"/>
      <c r="DK6" s="621"/>
      <c r="DL6" s="621"/>
      <c r="DM6" s="621"/>
      <c r="DN6" s="621"/>
      <c r="DO6" s="621"/>
      <c r="DP6" s="622"/>
      <c r="DQ6" s="626">
        <v>193870</v>
      </c>
      <c r="DR6" s="621"/>
      <c r="DS6" s="621"/>
      <c r="DT6" s="621"/>
      <c r="DU6" s="621"/>
      <c r="DV6" s="621"/>
      <c r="DW6" s="621"/>
      <c r="DX6" s="621"/>
      <c r="DY6" s="621"/>
      <c r="DZ6" s="621"/>
      <c r="EA6" s="621"/>
      <c r="EB6" s="621"/>
      <c r="EC6" s="656"/>
    </row>
    <row r="7" spans="2:143" ht="11.25" customHeight="1" x14ac:dyDescent="0.2">
      <c r="B7" s="617" t="s">
        <v>218</v>
      </c>
      <c r="C7" s="618"/>
      <c r="D7" s="618"/>
      <c r="E7" s="618"/>
      <c r="F7" s="618"/>
      <c r="G7" s="618"/>
      <c r="H7" s="618"/>
      <c r="I7" s="618"/>
      <c r="J7" s="618"/>
      <c r="K7" s="618"/>
      <c r="L7" s="618"/>
      <c r="M7" s="618"/>
      <c r="N7" s="618"/>
      <c r="O7" s="618"/>
      <c r="P7" s="618"/>
      <c r="Q7" s="619"/>
      <c r="R7" s="620">
        <v>6842</v>
      </c>
      <c r="S7" s="621"/>
      <c r="T7" s="621"/>
      <c r="U7" s="621"/>
      <c r="V7" s="621"/>
      <c r="W7" s="621"/>
      <c r="X7" s="621"/>
      <c r="Y7" s="622"/>
      <c r="Z7" s="673">
        <v>0</v>
      </c>
      <c r="AA7" s="673"/>
      <c r="AB7" s="673"/>
      <c r="AC7" s="673"/>
      <c r="AD7" s="674">
        <v>6842</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2801515</v>
      </c>
      <c r="BH7" s="621"/>
      <c r="BI7" s="621"/>
      <c r="BJ7" s="621"/>
      <c r="BK7" s="621"/>
      <c r="BL7" s="621"/>
      <c r="BM7" s="621"/>
      <c r="BN7" s="622"/>
      <c r="BO7" s="673">
        <v>38.799999999999997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3513236</v>
      </c>
      <c r="CS7" s="621"/>
      <c r="CT7" s="621"/>
      <c r="CU7" s="621"/>
      <c r="CV7" s="621"/>
      <c r="CW7" s="621"/>
      <c r="CX7" s="621"/>
      <c r="CY7" s="622"/>
      <c r="CZ7" s="673">
        <v>14.7</v>
      </c>
      <c r="DA7" s="673"/>
      <c r="DB7" s="673"/>
      <c r="DC7" s="673"/>
      <c r="DD7" s="626">
        <v>236163</v>
      </c>
      <c r="DE7" s="621"/>
      <c r="DF7" s="621"/>
      <c r="DG7" s="621"/>
      <c r="DH7" s="621"/>
      <c r="DI7" s="621"/>
      <c r="DJ7" s="621"/>
      <c r="DK7" s="621"/>
      <c r="DL7" s="621"/>
      <c r="DM7" s="621"/>
      <c r="DN7" s="621"/>
      <c r="DO7" s="621"/>
      <c r="DP7" s="622"/>
      <c r="DQ7" s="626">
        <v>2930092</v>
      </c>
      <c r="DR7" s="621"/>
      <c r="DS7" s="621"/>
      <c r="DT7" s="621"/>
      <c r="DU7" s="621"/>
      <c r="DV7" s="621"/>
      <c r="DW7" s="621"/>
      <c r="DX7" s="621"/>
      <c r="DY7" s="621"/>
      <c r="DZ7" s="621"/>
      <c r="EA7" s="621"/>
      <c r="EB7" s="621"/>
      <c r="EC7" s="656"/>
    </row>
    <row r="8" spans="2:143" ht="11.25" customHeight="1" x14ac:dyDescent="0.2">
      <c r="B8" s="617" t="s">
        <v>221</v>
      </c>
      <c r="C8" s="618"/>
      <c r="D8" s="618"/>
      <c r="E8" s="618"/>
      <c r="F8" s="618"/>
      <c r="G8" s="618"/>
      <c r="H8" s="618"/>
      <c r="I8" s="618"/>
      <c r="J8" s="618"/>
      <c r="K8" s="618"/>
      <c r="L8" s="618"/>
      <c r="M8" s="618"/>
      <c r="N8" s="618"/>
      <c r="O8" s="618"/>
      <c r="P8" s="618"/>
      <c r="Q8" s="619"/>
      <c r="R8" s="620">
        <v>32276</v>
      </c>
      <c r="S8" s="621"/>
      <c r="T8" s="621"/>
      <c r="U8" s="621"/>
      <c r="V8" s="621"/>
      <c r="W8" s="621"/>
      <c r="X8" s="621"/>
      <c r="Y8" s="622"/>
      <c r="Z8" s="673">
        <v>0.1</v>
      </c>
      <c r="AA8" s="673"/>
      <c r="AB8" s="673"/>
      <c r="AC8" s="673"/>
      <c r="AD8" s="674">
        <v>32276</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87215</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6855541</v>
      </c>
      <c r="CS8" s="621"/>
      <c r="CT8" s="621"/>
      <c r="CU8" s="621"/>
      <c r="CV8" s="621"/>
      <c r="CW8" s="621"/>
      <c r="CX8" s="621"/>
      <c r="CY8" s="622"/>
      <c r="CZ8" s="673">
        <v>28.7</v>
      </c>
      <c r="DA8" s="673"/>
      <c r="DB8" s="673"/>
      <c r="DC8" s="673"/>
      <c r="DD8" s="626">
        <v>732377</v>
      </c>
      <c r="DE8" s="621"/>
      <c r="DF8" s="621"/>
      <c r="DG8" s="621"/>
      <c r="DH8" s="621"/>
      <c r="DI8" s="621"/>
      <c r="DJ8" s="621"/>
      <c r="DK8" s="621"/>
      <c r="DL8" s="621"/>
      <c r="DM8" s="621"/>
      <c r="DN8" s="621"/>
      <c r="DO8" s="621"/>
      <c r="DP8" s="622"/>
      <c r="DQ8" s="626">
        <v>3904040</v>
      </c>
      <c r="DR8" s="621"/>
      <c r="DS8" s="621"/>
      <c r="DT8" s="621"/>
      <c r="DU8" s="621"/>
      <c r="DV8" s="621"/>
      <c r="DW8" s="621"/>
      <c r="DX8" s="621"/>
      <c r="DY8" s="621"/>
      <c r="DZ8" s="621"/>
      <c r="EA8" s="621"/>
      <c r="EB8" s="621"/>
      <c r="EC8" s="656"/>
    </row>
    <row r="9" spans="2:143" ht="11.25" customHeight="1" x14ac:dyDescent="0.2">
      <c r="B9" s="617" t="s">
        <v>224</v>
      </c>
      <c r="C9" s="618"/>
      <c r="D9" s="618"/>
      <c r="E9" s="618"/>
      <c r="F9" s="618"/>
      <c r="G9" s="618"/>
      <c r="H9" s="618"/>
      <c r="I9" s="618"/>
      <c r="J9" s="618"/>
      <c r="K9" s="618"/>
      <c r="L9" s="618"/>
      <c r="M9" s="618"/>
      <c r="N9" s="618"/>
      <c r="O9" s="618"/>
      <c r="P9" s="618"/>
      <c r="Q9" s="619"/>
      <c r="R9" s="620">
        <v>16592</v>
      </c>
      <c r="S9" s="621"/>
      <c r="T9" s="621"/>
      <c r="U9" s="621"/>
      <c r="V9" s="621"/>
      <c r="W9" s="621"/>
      <c r="X9" s="621"/>
      <c r="Y9" s="622"/>
      <c r="Z9" s="673">
        <v>0.1</v>
      </c>
      <c r="AA9" s="673"/>
      <c r="AB9" s="673"/>
      <c r="AC9" s="673"/>
      <c r="AD9" s="674">
        <v>16592</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2215390</v>
      </c>
      <c r="BH9" s="621"/>
      <c r="BI9" s="621"/>
      <c r="BJ9" s="621"/>
      <c r="BK9" s="621"/>
      <c r="BL9" s="621"/>
      <c r="BM9" s="621"/>
      <c r="BN9" s="622"/>
      <c r="BO9" s="673">
        <v>30.7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2955914</v>
      </c>
      <c r="CS9" s="621"/>
      <c r="CT9" s="621"/>
      <c r="CU9" s="621"/>
      <c r="CV9" s="621"/>
      <c r="CW9" s="621"/>
      <c r="CX9" s="621"/>
      <c r="CY9" s="622"/>
      <c r="CZ9" s="673">
        <v>12.4</v>
      </c>
      <c r="DA9" s="673"/>
      <c r="DB9" s="673"/>
      <c r="DC9" s="673"/>
      <c r="DD9" s="626">
        <v>279696</v>
      </c>
      <c r="DE9" s="621"/>
      <c r="DF9" s="621"/>
      <c r="DG9" s="621"/>
      <c r="DH9" s="621"/>
      <c r="DI9" s="621"/>
      <c r="DJ9" s="621"/>
      <c r="DK9" s="621"/>
      <c r="DL9" s="621"/>
      <c r="DM9" s="621"/>
      <c r="DN9" s="621"/>
      <c r="DO9" s="621"/>
      <c r="DP9" s="622"/>
      <c r="DQ9" s="626">
        <v>2666618</v>
      </c>
      <c r="DR9" s="621"/>
      <c r="DS9" s="621"/>
      <c r="DT9" s="621"/>
      <c r="DU9" s="621"/>
      <c r="DV9" s="621"/>
      <c r="DW9" s="621"/>
      <c r="DX9" s="621"/>
      <c r="DY9" s="621"/>
      <c r="DZ9" s="621"/>
      <c r="EA9" s="621"/>
      <c r="EB9" s="621"/>
      <c r="EC9" s="656"/>
    </row>
    <row r="10" spans="2:143" ht="11.25" customHeight="1" x14ac:dyDescent="0.2">
      <c r="B10" s="617" t="s">
        <v>227</v>
      </c>
      <c r="C10" s="618"/>
      <c r="D10" s="618"/>
      <c r="E10" s="618"/>
      <c r="F10" s="618"/>
      <c r="G10" s="618"/>
      <c r="H10" s="618"/>
      <c r="I10" s="618"/>
      <c r="J10" s="618"/>
      <c r="K10" s="618"/>
      <c r="L10" s="618"/>
      <c r="M10" s="618"/>
      <c r="N10" s="618"/>
      <c r="O10" s="618"/>
      <c r="P10" s="618"/>
      <c r="Q10" s="619"/>
      <c r="R10" s="620">
        <v>863182</v>
      </c>
      <c r="S10" s="621"/>
      <c r="T10" s="621"/>
      <c r="U10" s="621"/>
      <c r="V10" s="621"/>
      <c r="W10" s="621"/>
      <c r="X10" s="621"/>
      <c r="Y10" s="622"/>
      <c r="Z10" s="673">
        <v>3.5</v>
      </c>
      <c r="AA10" s="673"/>
      <c r="AB10" s="673"/>
      <c r="AC10" s="673"/>
      <c r="AD10" s="674">
        <v>863182</v>
      </c>
      <c r="AE10" s="674"/>
      <c r="AF10" s="674"/>
      <c r="AG10" s="674"/>
      <c r="AH10" s="674"/>
      <c r="AI10" s="674"/>
      <c r="AJ10" s="674"/>
      <c r="AK10" s="674"/>
      <c r="AL10" s="643">
        <v>6.1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127586</v>
      </c>
      <c r="BH10" s="621"/>
      <c r="BI10" s="621"/>
      <c r="BJ10" s="621"/>
      <c r="BK10" s="621"/>
      <c r="BL10" s="621"/>
      <c r="BM10" s="621"/>
      <c r="BN10" s="622"/>
      <c r="BO10" s="673">
        <v>1.8</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83179</v>
      </c>
      <c r="CS10" s="621"/>
      <c r="CT10" s="621"/>
      <c r="CU10" s="621"/>
      <c r="CV10" s="621"/>
      <c r="CW10" s="621"/>
      <c r="CX10" s="621"/>
      <c r="CY10" s="622"/>
      <c r="CZ10" s="673">
        <v>0.3</v>
      </c>
      <c r="DA10" s="673"/>
      <c r="DB10" s="673"/>
      <c r="DC10" s="673"/>
      <c r="DD10" s="626" t="s">
        <v>112</v>
      </c>
      <c r="DE10" s="621"/>
      <c r="DF10" s="621"/>
      <c r="DG10" s="621"/>
      <c r="DH10" s="621"/>
      <c r="DI10" s="621"/>
      <c r="DJ10" s="621"/>
      <c r="DK10" s="621"/>
      <c r="DL10" s="621"/>
      <c r="DM10" s="621"/>
      <c r="DN10" s="621"/>
      <c r="DO10" s="621"/>
      <c r="DP10" s="622"/>
      <c r="DQ10" s="626">
        <v>81659</v>
      </c>
      <c r="DR10" s="621"/>
      <c r="DS10" s="621"/>
      <c r="DT10" s="621"/>
      <c r="DU10" s="621"/>
      <c r="DV10" s="621"/>
      <c r="DW10" s="621"/>
      <c r="DX10" s="621"/>
      <c r="DY10" s="621"/>
      <c r="DZ10" s="621"/>
      <c r="EA10" s="621"/>
      <c r="EB10" s="621"/>
      <c r="EC10" s="656"/>
    </row>
    <row r="11" spans="2:143" ht="11.25" customHeight="1" x14ac:dyDescent="0.2">
      <c r="B11" s="617" t="s">
        <v>230</v>
      </c>
      <c r="C11" s="618"/>
      <c r="D11" s="618"/>
      <c r="E11" s="618"/>
      <c r="F11" s="618"/>
      <c r="G11" s="618"/>
      <c r="H11" s="618"/>
      <c r="I11" s="618"/>
      <c r="J11" s="618"/>
      <c r="K11" s="618"/>
      <c r="L11" s="618"/>
      <c r="M11" s="618"/>
      <c r="N11" s="618"/>
      <c r="O11" s="618"/>
      <c r="P11" s="618"/>
      <c r="Q11" s="619"/>
      <c r="R11" s="620">
        <v>78133</v>
      </c>
      <c r="S11" s="621"/>
      <c r="T11" s="621"/>
      <c r="U11" s="621"/>
      <c r="V11" s="621"/>
      <c r="W11" s="621"/>
      <c r="X11" s="621"/>
      <c r="Y11" s="622"/>
      <c r="Z11" s="673">
        <v>0.3</v>
      </c>
      <c r="AA11" s="673"/>
      <c r="AB11" s="673"/>
      <c r="AC11" s="673"/>
      <c r="AD11" s="674">
        <v>78133</v>
      </c>
      <c r="AE11" s="674"/>
      <c r="AF11" s="674"/>
      <c r="AG11" s="674"/>
      <c r="AH11" s="674"/>
      <c r="AI11" s="674"/>
      <c r="AJ11" s="674"/>
      <c r="AK11" s="674"/>
      <c r="AL11" s="643">
        <v>0.6</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371324</v>
      </c>
      <c r="BH11" s="621"/>
      <c r="BI11" s="621"/>
      <c r="BJ11" s="621"/>
      <c r="BK11" s="621"/>
      <c r="BL11" s="621"/>
      <c r="BM11" s="621"/>
      <c r="BN11" s="622"/>
      <c r="BO11" s="673">
        <v>5.0999999999999996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1145740</v>
      </c>
      <c r="CS11" s="621"/>
      <c r="CT11" s="621"/>
      <c r="CU11" s="621"/>
      <c r="CV11" s="621"/>
      <c r="CW11" s="621"/>
      <c r="CX11" s="621"/>
      <c r="CY11" s="622"/>
      <c r="CZ11" s="673">
        <v>4.8</v>
      </c>
      <c r="DA11" s="673"/>
      <c r="DB11" s="673"/>
      <c r="DC11" s="673"/>
      <c r="DD11" s="626">
        <v>569535</v>
      </c>
      <c r="DE11" s="621"/>
      <c r="DF11" s="621"/>
      <c r="DG11" s="621"/>
      <c r="DH11" s="621"/>
      <c r="DI11" s="621"/>
      <c r="DJ11" s="621"/>
      <c r="DK11" s="621"/>
      <c r="DL11" s="621"/>
      <c r="DM11" s="621"/>
      <c r="DN11" s="621"/>
      <c r="DO11" s="621"/>
      <c r="DP11" s="622"/>
      <c r="DQ11" s="626">
        <v>566479</v>
      </c>
      <c r="DR11" s="621"/>
      <c r="DS11" s="621"/>
      <c r="DT11" s="621"/>
      <c r="DU11" s="621"/>
      <c r="DV11" s="621"/>
      <c r="DW11" s="621"/>
      <c r="DX11" s="621"/>
      <c r="DY11" s="621"/>
      <c r="DZ11" s="621"/>
      <c r="EA11" s="621"/>
      <c r="EB11" s="621"/>
      <c r="EC11" s="656"/>
    </row>
    <row r="12" spans="2:143" ht="11.25" customHeight="1" x14ac:dyDescent="0.2">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3713092</v>
      </c>
      <c r="BH12" s="621"/>
      <c r="BI12" s="621"/>
      <c r="BJ12" s="621"/>
      <c r="BK12" s="621"/>
      <c r="BL12" s="621"/>
      <c r="BM12" s="621"/>
      <c r="BN12" s="622"/>
      <c r="BO12" s="673">
        <v>51.4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713900</v>
      </c>
      <c r="CS12" s="621"/>
      <c r="CT12" s="621"/>
      <c r="CU12" s="621"/>
      <c r="CV12" s="621"/>
      <c r="CW12" s="621"/>
      <c r="CX12" s="621"/>
      <c r="CY12" s="622"/>
      <c r="CZ12" s="673">
        <v>3</v>
      </c>
      <c r="DA12" s="673"/>
      <c r="DB12" s="673"/>
      <c r="DC12" s="673"/>
      <c r="DD12" s="626">
        <v>31504</v>
      </c>
      <c r="DE12" s="621"/>
      <c r="DF12" s="621"/>
      <c r="DG12" s="621"/>
      <c r="DH12" s="621"/>
      <c r="DI12" s="621"/>
      <c r="DJ12" s="621"/>
      <c r="DK12" s="621"/>
      <c r="DL12" s="621"/>
      <c r="DM12" s="621"/>
      <c r="DN12" s="621"/>
      <c r="DO12" s="621"/>
      <c r="DP12" s="622"/>
      <c r="DQ12" s="626">
        <v>658225</v>
      </c>
      <c r="DR12" s="621"/>
      <c r="DS12" s="621"/>
      <c r="DT12" s="621"/>
      <c r="DU12" s="621"/>
      <c r="DV12" s="621"/>
      <c r="DW12" s="621"/>
      <c r="DX12" s="621"/>
      <c r="DY12" s="621"/>
      <c r="DZ12" s="621"/>
      <c r="EA12" s="621"/>
      <c r="EB12" s="621"/>
      <c r="EC12" s="656"/>
    </row>
    <row r="13" spans="2:143" ht="11.25" customHeight="1" x14ac:dyDescent="0.2">
      <c r="B13" s="617" t="s">
        <v>236</v>
      </c>
      <c r="C13" s="618"/>
      <c r="D13" s="618"/>
      <c r="E13" s="618"/>
      <c r="F13" s="618"/>
      <c r="G13" s="618"/>
      <c r="H13" s="618"/>
      <c r="I13" s="618"/>
      <c r="J13" s="618"/>
      <c r="K13" s="618"/>
      <c r="L13" s="618"/>
      <c r="M13" s="618"/>
      <c r="N13" s="618"/>
      <c r="O13" s="618"/>
      <c r="P13" s="618"/>
      <c r="Q13" s="619"/>
      <c r="R13" s="620">
        <v>109977</v>
      </c>
      <c r="S13" s="621"/>
      <c r="T13" s="621"/>
      <c r="U13" s="621"/>
      <c r="V13" s="621"/>
      <c r="W13" s="621"/>
      <c r="X13" s="621"/>
      <c r="Y13" s="622"/>
      <c r="Z13" s="673">
        <v>0.4</v>
      </c>
      <c r="AA13" s="673"/>
      <c r="AB13" s="673"/>
      <c r="AC13" s="673"/>
      <c r="AD13" s="674">
        <v>109977</v>
      </c>
      <c r="AE13" s="674"/>
      <c r="AF13" s="674"/>
      <c r="AG13" s="674"/>
      <c r="AH13" s="674"/>
      <c r="AI13" s="674"/>
      <c r="AJ13" s="674"/>
      <c r="AK13" s="674"/>
      <c r="AL13" s="643">
        <v>0.8</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3684143</v>
      </c>
      <c r="BH13" s="621"/>
      <c r="BI13" s="621"/>
      <c r="BJ13" s="621"/>
      <c r="BK13" s="621"/>
      <c r="BL13" s="621"/>
      <c r="BM13" s="621"/>
      <c r="BN13" s="622"/>
      <c r="BO13" s="673">
        <v>51</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1609130</v>
      </c>
      <c r="CS13" s="621"/>
      <c r="CT13" s="621"/>
      <c r="CU13" s="621"/>
      <c r="CV13" s="621"/>
      <c r="CW13" s="621"/>
      <c r="CX13" s="621"/>
      <c r="CY13" s="622"/>
      <c r="CZ13" s="673">
        <v>6.7</v>
      </c>
      <c r="DA13" s="673"/>
      <c r="DB13" s="673"/>
      <c r="DC13" s="673"/>
      <c r="DD13" s="626">
        <v>948545</v>
      </c>
      <c r="DE13" s="621"/>
      <c r="DF13" s="621"/>
      <c r="DG13" s="621"/>
      <c r="DH13" s="621"/>
      <c r="DI13" s="621"/>
      <c r="DJ13" s="621"/>
      <c r="DK13" s="621"/>
      <c r="DL13" s="621"/>
      <c r="DM13" s="621"/>
      <c r="DN13" s="621"/>
      <c r="DO13" s="621"/>
      <c r="DP13" s="622"/>
      <c r="DQ13" s="626">
        <v>888867</v>
      </c>
      <c r="DR13" s="621"/>
      <c r="DS13" s="621"/>
      <c r="DT13" s="621"/>
      <c r="DU13" s="621"/>
      <c r="DV13" s="621"/>
      <c r="DW13" s="621"/>
      <c r="DX13" s="621"/>
      <c r="DY13" s="621"/>
      <c r="DZ13" s="621"/>
      <c r="EA13" s="621"/>
      <c r="EB13" s="621"/>
      <c r="EC13" s="656"/>
    </row>
    <row r="14" spans="2:143" ht="11.25" customHeight="1" x14ac:dyDescent="0.2">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143455</v>
      </c>
      <c r="BH14" s="621"/>
      <c r="BI14" s="621"/>
      <c r="BJ14" s="621"/>
      <c r="BK14" s="621"/>
      <c r="BL14" s="621"/>
      <c r="BM14" s="621"/>
      <c r="BN14" s="622"/>
      <c r="BO14" s="673">
        <v>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1400167</v>
      </c>
      <c r="CS14" s="621"/>
      <c r="CT14" s="621"/>
      <c r="CU14" s="621"/>
      <c r="CV14" s="621"/>
      <c r="CW14" s="621"/>
      <c r="CX14" s="621"/>
      <c r="CY14" s="622"/>
      <c r="CZ14" s="673">
        <v>5.9</v>
      </c>
      <c r="DA14" s="673"/>
      <c r="DB14" s="673"/>
      <c r="DC14" s="673"/>
      <c r="DD14" s="626">
        <v>133272</v>
      </c>
      <c r="DE14" s="621"/>
      <c r="DF14" s="621"/>
      <c r="DG14" s="621"/>
      <c r="DH14" s="621"/>
      <c r="DI14" s="621"/>
      <c r="DJ14" s="621"/>
      <c r="DK14" s="621"/>
      <c r="DL14" s="621"/>
      <c r="DM14" s="621"/>
      <c r="DN14" s="621"/>
      <c r="DO14" s="621"/>
      <c r="DP14" s="622"/>
      <c r="DQ14" s="626">
        <v>801208</v>
      </c>
      <c r="DR14" s="621"/>
      <c r="DS14" s="621"/>
      <c r="DT14" s="621"/>
      <c r="DU14" s="621"/>
      <c r="DV14" s="621"/>
      <c r="DW14" s="621"/>
      <c r="DX14" s="621"/>
      <c r="DY14" s="621"/>
      <c r="DZ14" s="621"/>
      <c r="EA14" s="621"/>
      <c r="EB14" s="621"/>
      <c r="EC14" s="656"/>
    </row>
    <row r="15" spans="2:143" ht="11.25" customHeight="1" x14ac:dyDescent="0.2">
      <c r="B15" s="617" t="s">
        <v>242</v>
      </c>
      <c r="C15" s="618"/>
      <c r="D15" s="618"/>
      <c r="E15" s="618"/>
      <c r="F15" s="618"/>
      <c r="G15" s="618"/>
      <c r="H15" s="618"/>
      <c r="I15" s="618"/>
      <c r="J15" s="618"/>
      <c r="K15" s="618"/>
      <c r="L15" s="618"/>
      <c r="M15" s="618"/>
      <c r="N15" s="618"/>
      <c r="O15" s="618"/>
      <c r="P15" s="618"/>
      <c r="Q15" s="619"/>
      <c r="R15" s="620">
        <v>23924</v>
      </c>
      <c r="S15" s="621"/>
      <c r="T15" s="621"/>
      <c r="U15" s="621"/>
      <c r="V15" s="621"/>
      <c r="W15" s="621"/>
      <c r="X15" s="621"/>
      <c r="Y15" s="622"/>
      <c r="Z15" s="673">
        <v>0.1</v>
      </c>
      <c r="AA15" s="673"/>
      <c r="AB15" s="673"/>
      <c r="AC15" s="673"/>
      <c r="AD15" s="674">
        <v>23924</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272899</v>
      </c>
      <c r="BH15" s="621"/>
      <c r="BI15" s="621"/>
      <c r="BJ15" s="621"/>
      <c r="BK15" s="621"/>
      <c r="BL15" s="621"/>
      <c r="BM15" s="621"/>
      <c r="BN15" s="622"/>
      <c r="BO15" s="673">
        <v>3.8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2919717</v>
      </c>
      <c r="CS15" s="621"/>
      <c r="CT15" s="621"/>
      <c r="CU15" s="621"/>
      <c r="CV15" s="621"/>
      <c r="CW15" s="621"/>
      <c r="CX15" s="621"/>
      <c r="CY15" s="622"/>
      <c r="CZ15" s="673">
        <v>12.2</v>
      </c>
      <c r="DA15" s="673"/>
      <c r="DB15" s="673"/>
      <c r="DC15" s="673"/>
      <c r="DD15" s="626">
        <v>1609728</v>
      </c>
      <c r="DE15" s="621"/>
      <c r="DF15" s="621"/>
      <c r="DG15" s="621"/>
      <c r="DH15" s="621"/>
      <c r="DI15" s="621"/>
      <c r="DJ15" s="621"/>
      <c r="DK15" s="621"/>
      <c r="DL15" s="621"/>
      <c r="DM15" s="621"/>
      <c r="DN15" s="621"/>
      <c r="DO15" s="621"/>
      <c r="DP15" s="622"/>
      <c r="DQ15" s="626">
        <v>1332705</v>
      </c>
      <c r="DR15" s="621"/>
      <c r="DS15" s="621"/>
      <c r="DT15" s="621"/>
      <c r="DU15" s="621"/>
      <c r="DV15" s="621"/>
      <c r="DW15" s="621"/>
      <c r="DX15" s="621"/>
      <c r="DY15" s="621"/>
      <c r="DZ15" s="621"/>
      <c r="EA15" s="621"/>
      <c r="EB15" s="621"/>
      <c r="EC15" s="656"/>
    </row>
    <row r="16" spans="2:143" ht="11.25" customHeight="1" x14ac:dyDescent="0.2">
      <c r="B16" s="617" t="s">
        <v>245</v>
      </c>
      <c r="C16" s="618"/>
      <c r="D16" s="618"/>
      <c r="E16" s="618"/>
      <c r="F16" s="618"/>
      <c r="G16" s="618"/>
      <c r="H16" s="618"/>
      <c r="I16" s="618"/>
      <c r="J16" s="618"/>
      <c r="K16" s="618"/>
      <c r="L16" s="618"/>
      <c r="M16" s="618"/>
      <c r="N16" s="618"/>
      <c r="O16" s="618"/>
      <c r="P16" s="618"/>
      <c r="Q16" s="619"/>
      <c r="R16" s="620">
        <v>6051612</v>
      </c>
      <c r="S16" s="621"/>
      <c r="T16" s="621"/>
      <c r="U16" s="621"/>
      <c r="V16" s="621"/>
      <c r="W16" s="621"/>
      <c r="X16" s="621"/>
      <c r="Y16" s="622"/>
      <c r="Z16" s="673">
        <v>24.4</v>
      </c>
      <c r="AA16" s="673"/>
      <c r="AB16" s="673"/>
      <c r="AC16" s="673"/>
      <c r="AD16" s="674">
        <v>5374106</v>
      </c>
      <c r="AE16" s="674"/>
      <c r="AF16" s="674"/>
      <c r="AG16" s="674"/>
      <c r="AH16" s="674"/>
      <c r="AI16" s="674"/>
      <c r="AJ16" s="674"/>
      <c r="AK16" s="674"/>
      <c r="AL16" s="643">
        <v>38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327</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327</v>
      </c>
      <c r="DR16" s="621"/>
      <c r="DS16" s="621"/>
      <c r="DT16" s="621"/>
      <c r="DU16" s="621"/>
      <c r="DV16" s="621"/>
      <c r="DW16" s="621"/>
      <c r="DX16" s="621"/>
      <c r="DY16" s="621"/>
      <c r="DZ16" s="621"/>
      <c r="EA16" s="621"/>
      <c r="EB16" s="621"/>
      <c r="EC16" s="656"/>
    </row>
    <row r="17" spans="2:133" ht="11.25" customHeight="1" x14ac:dyDescent="0.2">
      <c r="B17" s="617" t="s">
        <v>248</v>
      </c>
      <c r="C17" s="618"/>
      <c r="D17" s="618"/>
      <c r="E17" s="618"/>
      <c r="F17" s="618"/>
      <c r="G17" s="618"/>
      <c r="H17" s="618"/>
      <c r="I17" s="618"/>
      <c r="J17" s="618"/>
      <c r="K17" s="618"/>
      <c r="L17" s="618"/>
      <c r="M17" s="618"/>
      <c r="N17" s="618"/>
      <c r="O17" s="618"/>
      <c r="P17" s="618"/>
      <c r="Q17" s="619"/>
      <c r="R17" s="620">
        <v>5374106</v>
      </c>
      <c r="S17" s="621"/>
      <c r="T17" s="621"/>
      <c r="U17" s="621"/>
      <c r="V17" s="621"/>
      <c r="W17" s="621"/>
      <c r="X17" s="621"/>
      <c r="Y17" s="622"/>
      <c r="Z17" s="673">
        <v>21.7</v>
      </c>
      <c r="AA17" s="673"/>
      <c r="AB17" s="673"/>
      <c r="AC17" s="673"/>
      <c r="AD17" s="674">
        <v>5374106</v>
      </c>
      <c r="AE17" s="674"/>
      <c r="AF17" s="674"/>
      <c r="AG17" s="674"/>
      <c r="AH17" s="674"/>
      <c r="AI17" s="674"/>
      <c r="AJ17" s="674"/>
      <c r="AK17" s="674"/>
      <c r="AL17" s="643">
        <v>38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2494790</v>
      </c>
      <c r="CS17" s="621"/>
      <c r="CT17" s="621"/>
      <c r="CU17" s="621"/>
      <c r="CV17" s="621"/>
      <c r="CW17" s="621"/>
      <c r="CX17" s="621"/>
      <c r="CY17" s="622"/>
      <c r="CZ17" s="673">
        <v>10.4</v>
      </c>
      <c r="DA17" s="673"/>
      <c r="DB17" s="673"/>
      <c r="DC17" s="673"/>
      <c r="DD17" s="626" t="s">
        <v>112</v>
      </c>
      <c r="DE17" s="621"/>
      <c r="DF17" s="621"/>
      <c r="DG17" s="621"/>
      <c r="DH17" s="621"/>
      <c r="DI17" s="621"/>
      <c r="DJ17" s="621"/>
      <c r="DK17" s="621"/>
      <c r="DL17" s="621"/>
      <c r="DM17" s="621"/>
      <c r="DN17" s="621"/>
      <c r="DO17" s="621"/>
      <c r="DP17" s="622"/>
      <c r="DQ17" s="626">
        <v>2463321</v>
      </c>
      <c r="DR17" s="621"/>
      <c r="DS17" s="621"/>
      <c r="DT17" s="621"/>
      <c r="DU17" s="621"/>
      <c r="DV17" s="621"/>
      <c r="DW17" s="621"/>
      <c r="DX17" s="621"/>
      <c r="DY17" s="621"/>
      <c r="DZ17" s="621"/>
      <c r="EA17" s="621"/>
      <c r="EB17" s="621"/>
      <c r="EC17" s="656"/>
    </row>
    <row r="18" spans="2:133" ht="11.25" customHeight="1" x14ac:dyDescent="0.2">
      <c r="B18" s="617" t="s">
        <v>251</v>
      </c>
      <c r="C18" s="618"/>
      <c r="D18" s="618"/>
      <c r="E18" s="618"/>
      <c r="F18" s="618"/>
      <c r="G18" s="618"/>
      <c r="H18" s="618"/>
      <c r="I18" s="618"/>
      <c r="J18" s="618"/>
      <c r="K18" s="618"/>
      <c r="L18" s="618"/>
      <c r="M18" s="618"/>
      <c r="N18" s="618"/>
      <c r="O18" s="618"/>
      <c r="P18" s="618"/>
      <c r="Q18" s="619"/>
      <c r="R18" s="620">
        <v>677506</v>
      </c>
      <c r="S18" s="621"/>
      <c r="T18" s="621"/>
      <c r="U18" s="621"/>
      <c r="V18" s="621"/>
      <c r="W18" s="621"/>
      <c r="X18" s="621"/>
      <c r="Y18" s="622"/>
      <c r="Z18" s="673">
        <v>2.7</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2">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296015</v>
      </c>
      <c r="BH19" s="621"/>
      <c r="BI19" s="621"/>
      <c r="BJ19" s="621"/>
      <c r="BK19" s="621"/>
      <c r="BL19" s="621"/>
      <c r="BM19" s="621"/>
      <c r="BN19" s="622"/>
      <c r="BO19" s="673">
        <v>4.0999999999999996</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2">
      <c r="B20" s="617" t="s">
        <v>257</v>
      </c>
      <c r="C20" s="618"/>
      <c r="D20" s="618"/>
      <c r="E20" s="618"/>
      <c r="F20" s="618"/>
      <c r="G20" s="618"/>
      <c r="H20" s="618"/>
      <c r="I20" s="618"/>
      <c r="J20" s="618"/>
      <c r="K20" s="618"/>
      <c r="L20" s="618"/>
      <c r="M20" s="618"/>
      <c r="N20" s="618"/>
      <c r="O20" s="618"/>
      <c r="P20" s="618"/>
      <c r="Q20" s="619"/>
      <c r="R20" s="620">
        <v>14659382</v>
      </c>
      <c r="S20" s="621"/>
      <c r="T20" s="621"/>
      <c r="U20" s="621"/>
      <c r="V20" s="621"/>
      <c r="W20" s="621"/>
      <c r="X20" s="621"/>
      <c r="Y20" s="622"/>
      <c r="Z20" s="673">
        <v>59.1</v>
      </c>
      <c r="AA20" s="673"/>
      <c r="AB20" s="673"/>
      <c r="AC20" s="673"/>
      <c r="AD20" s="674">
        <v>13708824</v>
      </c>
      <c r="AE20" s="674"/>
      <c r="AF20" s="674"/>
      <c r="AG20" s="674"/>
      <c r="AH20" s="674"/>
      <c r="AI20" s="674"/>
      <c r="AJ20" s="674"/>
      <c r="AK20" s="674"/>
      <c r="AL20" s="643">
        <v>96.8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296015</v>
      </c>
      <c r="BH20" s="621"/>
      <c r="BI20" s="621"/>
      <c r="BJ20" s="621"/>
      <c r="BK20" s="621"/>
      <c r="BL20" s="621"/>
      <c r="BM20" s="621"/>
      <c r="BN20" s="622"/>
      <c r="BO20" s="673">
        <v>4.0999999999999996</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23885511</v>
      </c>
      <c r="CS20" s="621"/>
      <c r="CT20" s="621"/>
      <c r="CU20" s="621"/>
      <c r="CV20" s="621"/>
      <c r="CW20" s="621"/>
      <c r="CX20" s="621"/>
      <c r="CY20" s="622"/>
      <c r="CZ20" s="673">
        <v>100</v>
      </c>
      <c r="DA20" s="673"/>
      <c r="DB20" s="673"/>
      <c r="DC20" s="673"/>
      <c r="DD20" s="626">
        <v>4540820</v>
      </c>
      <c r="DE20" s="621"/>
      <c r="DF20" s="621"/>
      <c r="DG20" s="621"/>
      <c r="DH20" s="621"/>
      <c r="DI20" s="621"/>
      <c r="DJ20" s="621"/>
      <c r="DK20" s="621"/>
      <c r="DL20" s="621"/>
      <c r="DM20" s="621"/>
      <c r="DN20" s="621"/>
      <c r="DO20" s="621"/>
      <c r="DP20" s="622"/>
      <c r="DQ20" s="626">
        <v>16487411</v>
      </c>
      <c r="DR20" s="621"/>
      <c r="DS20" s="621"/>
      <c r="DT20" s="621"/>
      <c r="DU20" s="621"/>
      <c r="DV20" s="621"/>
      <c r="DW20" s="621"/>
      <c r="DX20" s="621"/>
      <c r="DY20" s="621"/>
      <c r="DZ20" s="621"/>
      <c r="EA20" s="621"/>
      <c r="EB20" s="621"/>
      <c r="EC20" s="656"/>
    </row>
    <row r="21" spans="2:133" ht="11.25" customHeight="1" x14ac:dyDescent="0.2">
      <c r="B21" s="617" t="s">
        <v>260</v>
      </c>
      <c r="C21" s="618"/>
      <c r="D21" s="618"/>
      <c r="E21" s="618"/>
      <c r="F21" s="618"/>
      <c r="G21" s="618"/>
      <c r="H21" s="618"/>
      <c r="I21" s="618"/>
      <c r="J21" s="618"/>
      <c r="K21" s="618"/>
      <c r="L21" s="618"/>
      <c r="M21" s="618"/>
      <c r="N21" s="618"/>
      <c r="O21" s="618"/>
      <c r="P21" s="618"/>
      <c r="Q21" s="619"/>
      <c r="R21" s="620">
        <v>8980</v>
      </c>
      <c r="S21" s="621"/>
      <c r="T21" s="621"/>
      <c r="U21" s="621"/>
      <c r="V21" s="621"/>
      <c r="W21" s="621"/>
      <c r="X21" s="621"/>
      <c r="Y21" s="622"/>
      <c r="Z21" s="673">
        <v>0</v>
      </c>
      <c r="AA21" s="673"/>
      <c r="AB21" s="673"/>
      <c r="AC21" s="673"/>
      <c r="AD21" s="674">
        <v>8980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22963</v>
      </c>
      <c r="BH21" s="621"/>
      <c r="BI21" s="621"/>
      <c r="BJ21" s="621"/>
      <c r="BK21" s="621"/>
      <c r="BL21" s="621"/>
      <c r="BM21" s="621"/>
      <c r="BN21" s="622"/>
      <c r="BO21" s="673">
        <v>0.3</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262</v>
      </c>
      <c r="C22" s="618"/>
      <c r="D22" s="618"/>
      <c r="E22" s="618"/>
      <c r="F22" s="618"/>
      <c r="G22" s="618"/>
      <c r="H22" s="618"/>
      <c r="I22" s="618"/>
      <c r="J22" s="618"/>
      <c r="K22" s="618"/>
      <c r="L22" s="618"/>
      <c r="M22" s="618"/>
      <c r="N22" s="618"/>
      <c r="O22" s="618"/>
      <c r="P22" s="618"/>
      <c r="Q22" s="619"/>
      <c r="R22" s="620">
        <v>456964</v>
      </c>
      <c r="S22" s="621"/>
      <c r="T22" s="621"/>
      <c r="U22" s="621"/>
      <c r="V22" s="621"/>
      <c r="W22" s="621"/>
      <c r="X22" s="621"/>
      <c r="Y22" s="622"/>
      <c r="Z22" s="673">
        <v>1.8</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265</v>
      </c>
      <c r="C23" s="618"/>
      <c r="D23" s="618"/>
      <c r="E23" s="618"/>
      <c r="F23" s="618"/>
      <c r="G23" s="618"/>
      <c r="H23" s="618"/>
      <c r="I23" s="618"/>
      <c r="J23" s="618"/>
      <c r="K23" s="618"/>
      <c r="L23" s="618"/>
      <c r="M23" s="618"/>
      <c r="N23" s="618"/>
      <c r="O23" s="618"/>
      <c r="P23" s="618"/>
      <c r="Q23" s="619"/>
      <c r="R23" s="620">
        <v>331523</v>
      </c>
      <c r="S23" s="621"/>
      <c r="T23" s="621"/>
      <c r="U23" s="621"/>
      <c r="V23" s="621"/>
      <c r="W23" s="621"/>
      <c r="X23" s="621"/>
      <c r="Y23" s="622"/>
      <c r="Z23" s="673">
        <v>1.3</v>
      </c>
      <c r="AA23" s="673"/>
      <c r="AB23" s="673"/>
      <c r="AC23" s="673"/>
      <c r="AD23" s="674">
        <v>43507</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273052</v>
      </c>
      <c r="BH23" s="621"/>
      <c r="BI23" s="621"/>
      <c r="BJ23" s="621"/>
      <c r="BK23" s="621"/>
      <c r="BL23" s="621"/>
      <c r="BM23" s="621"/>
      <c r="BN23" s="622"/>
      <c r="BO23" s="673">
        <v>3.8</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2">
      <c r="B24" s="617" t="s">
        <v>272</v>
      </c>
      <c r="C24" s="618"/>
      <c r="D24" s="618"/>
      <c r="E24" s="618"/>
      <c r="F24" s="618"/>
      <c r="G24" s="618"/>
      <c r="H24" s="618"/>
      <c r="I24" s="618"/>
      <c r="J24" s="618"/>
      <c r="K24" s="618"/>
      <c r="L24" s="618"/>
      <c r="M24" s="618"/>
      <c r="N24" s="618"/>
      <c r="O24" s="618"/>
      <c r="P24" s="618"/>
      <c r="Q24" s="619"/>
      <c r="R24" s="620">
        <v>106305</v>
      </c>
      <c r="S24" s="621"/>
      <c r="T24" s="621"/>
      <c r="U24" s="621"/>
      <c r="V24" s="621"/>
      <c r="W24" s="621"/>
      <c r="X24" s="621"/>
      <c r="Y24" s="622"/>
      <c r="Z24" s="673">
        <v>0.4</v>
      </c>
      <c r="AA24" s="673"/>
      <c r="AB24" s="673"/>
      <c r="AC24" s="673"/>
      <c r="AD24" s="674">
        <v>2</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10169030</v>
      </c>
      <c r="CS24" s="671"/>
      <c r="CT24" s="671"/>
      <c r="CU24" s="671"/>
      <c r="CV24" s="671"/>
      <c r="CW24" s="671"/>
      <c r="CX24" s="671"/>
      <c r="CY24" s="718"/>
      <c r="CZ24" s="722">
        <v>42.6</v>
      </c>
      <c r="DA24" s="723"/>
      <c r="DB24" s="723"/>
      <c r="DC24" s="724"/>
      <c r="DD24" s="717">
        <v>7933066</v>
      </c>
      <c r="DE24" s="671"/>
      <c r="DF24" s="671"/>
      <c r="DG24" s="671"/>
      <c r="DH24" s="671"/>
      <c r="DI24" s="671"/>
      <c r="DJ24" s="671"/>
      <c r="DK24" s="718"/>
      <c r="DL24" s="717">
        <v>7546117</v>
      </c>
      <c r="DM24" s="671"/>
      <c r="DN24" s="671"/>
      <c r="DO24" s="671"/>
      <c r="DP24" s="671"/>
      <c r="DQ24" s="671"/>
      <c r="DR24" s="671"/>
      <c r="DS24" s="671"/>
      <c r="DT24" s="671"/>
      <c r="DU24" s="671"/>
      <c r="DV24" s="718"/>
      <c r="DW24" s="719">
        <v>50</v>
      </c>
      <c r="DX24" s="688"/>
      <c r="DY24" s="688"/>
      <c r="DZ24" s="688"/>
      <c r="EA24" s="688"/>
      <c r="EB24" s="688"/>
      <c r="EC24" s="720"/>
    </row>
    <row r="25" spans="2:133" ht="11.25" customHeight="1" x14ac:dyDescent="0.2">
      <c r="B25" s="617" t="s">
        <v>275</v>
      </c>
      <c r="C25" s="618"/>
      <c r="D25" s="618"/>
      <c r="E25" s="618"/>
      <c r="F25" s="618"/>
      <c r="G25" s="618"/>
      <c r="H25" s="618"/>
      <c r="I25" s="618"/>
      <c r="J25" s="618"/>
      <c r="K25" s="618"/>
      <c r="L25" s="618"/>
      <c r="M25" s="618"/>
      <c r="N25" s="618"/>
      <c r="O25" s="618"/>
      <c r="P25" s="618"/>
      <c r="Q25" s="619"/>
      <c r="R25" s="620">
        <v>2133543</v>
      </c>
      <c r="S25" s="621"/>
      <c r="T25" s="621"/>
      <c r="U25" s="621"/>
      <c r="V25" s="621"/>
      <c r="W25" s="621"/>
      <c r="X25" s="621"/>
      <c r="Y25" s="622"/>
      <c r="Z25" s="673">
        <v>8.6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5020296</v>
      </c>
      <c r="CS25" s="639"/>
      <c r="CT25" s="639"/>
      <c r="CU25" s="639"/>
      <c r="CV25" s="639"/>
      <c r="CW25" s="639"/>
      <c r="CX25" s="639"/>
      <c r="CY25" s="640"/>
      <c r="CZ25" s="623">
        <v>21</v>
      </c>
      <c r="DA25" s="641"/>
      <c r="DB25" s="641"/>
      <c r="DC25" s="642"/>
      <c r="DD25" s="626">
        <v>4397164</v>
      </c>
      <c r="DE25" s="639"/>
      <c r="DF25" s="639"/>
      <c r="DG25" s="639"/>
      <c r="DH25" s="639"/>
      <c r="DI25" s="639"/>
      <c r="DJ25" s="639"/>
      <c r="DK25" s="640"/>
      <c r="DL25" s="626">
        <v>4015787</v>
      </c>
      <c r="DM25" s="639"/>
      <c r="DN25" s="639"/>
      <c r="DO25" s="639"/>
      <c r="DP25" s="639"/>
      <c r="DQ25" s="639"/>
      <c r="DR25" s="639"/>
      <c r="DS25" s="639"/>
      <c r="DT25" s="639"/>
      <c r="DU25" s="639"/>
      <c r="DV25" s="640"/>
      <c r="DW25" s="643">
        <v>26.6</v>
      </c>
      <c r="DX25" s="644"/>
      <c r="DY25" s="644"/>
      <c r="DZ25" s="644"/>
      <c r="EA25" s="644"/>
      <c r="EB25" s="644"/>
      <c r="EC25" s="645"/>
    </row>
    <row r="26" spans="2:133" ht="11.25" customHeight="1" x14ac:dyDescent="0.2">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3367533</v>
      </c>
      <c r="CS26" s="621"/>
      <c r="CT26" s="621"/>
      <c r="CU26" s="621"/>
      <c r="CV26" s="621"/>
      <c r="CW26" s="621"/>
      <c r="CX26" s="621"/>
      <c r="CY26" s="622"/>
      <c r="CZ26" s="623">
        <v>14.1</v>
      </c>
      <c r="DA26" s="641"/>
      <c r="DB26" s="641"/>
      <c r="DC26" s="642"/>
      <c r="DD26" s="626">
        <v>2775662</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2">
      <c r="B27" s="617" t="s">
        <v>281</v>
      </c>
      <c r="C27" s="618"/>
      <c r="D27" s="618"/>
      <c r="E27" s="618"/>
      <c r="F27" s="618"/>
      <c r="G27" s="618"/>
      <c r="H27" s="618"/>
      <c r="I27" s="618"/>
      <c r="J27" s="618"/>
      <c r="K27" s="618"/>
      <c r="L27" s="618"/>
      <c r="M27" s="618"/>
      <c r="N27" s="618"/>
      <c r="O27" s="618"/>
      <c r="P27" s="618"/>
      <c r="Q27" s="619"/>
      <c r="R27" s="620">
        <v>1432554</v>
      </c>
      <c r="S27" s="621"/>
      <c r="T27" s="621"/>
      <c r="U27" s="621"/>
      <c r="V27" s="621"/>
      <c r="W27" s="621"/>
      <c r="X27" s="621"/>
      <c r="Y27" s="622"/>
      <c r="Z27" s="673">
        <v>5.8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7226976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2653944</v>
      </c>
      <c r="CS27" s="639"/>
      <c r="CT27" s="639"/>
      <c r="CU27" s="639"/>
      <c r="CV27" s="639"/>
      <c r="CW27" s="639"/>
      <c r="CX27" s="639"/>
      <c r="CY27" s="640"/>
      <c r="CZ27" s="623">
        <v>11.1</v>
      </c>
      <c r="DA27" s="641"/>
      <c r="DB27" s="641"/>
      <c r="DC27" s="642"/>
      <c r="DD27" s="626">
        <v>1072581</v>
      </c>
      <c r="DE27" s="639"/>
      <c r="DF27" s="639"/>
      <c r="DG27" s="639"/>
      <c r="DH27" s="639"/>
      <c r="DI27" s="639"/>
      <c r="DJ27" s="639"/>
      <c r="DK27" s="640"/>
      <c r="DL27" s="626">
        <v>1067009</v>
      </c>
      <c r="DM27" s="639"/>
      <c r="DN27" s="639"/>
      <c r="DO27" s="639"/>
      <c r="DP27" s="639"/>
      <c r="DQ27" s="639"/>
      <c r="DR27" s="639"/>
      <c r="DS27" s="639"/>
      <c r="DT27" s="639"/>
      <c r="DU27" s="639"/>
      <c r="DV27" s="640"/>
      <c r="DW27" s="643">
        <v>7.1</v>
      </c>
      <c r="DX27" s="644"/>
      <c r="DY27" s="644"/>
      <c r="DZ27" s="644"/>
      <c r="EA27" s="644"/>
      <c r="EB27" s="644"/>
      <c r="EC27" s="645"/>
    </row>
    <row r="28" spans="2:133" ht="11.25" customHeight="1" x14ac:dyDescent="0.2">
      <c r="B28" s="617" t="s">
        <v>284</v>
      </c>
      <c r="C28" s="618"/>
      <c r="D28" s="618"/>
      <c r="E28" s="618"/>
      <c r="F28" s="618"/>
      <c r="G28" s="618"/>
      <c r="H28" s="618"/>
      <c r="I28" s="618"/>
      <c r="J28" s="618"/>
      <c r="K28" s="618"/>
      <c r="L28" s="618"/>
      <c r="M28" s="618"/>
      <c r="N28" s="618"/>
      <c r="O28" s="618"/>
      <c r="P28" s="618"/>
      <c r="Q28" s="619"/>
      <c r="R28" s="620">
        <v>56499</v>
      </c>
      <c r="S28" s="621"/>
      <c r="T28" s="621"/>
      <c r="U28" s="621"/>
      <c r="V28" s="621"/>
      <c r="W28" s="621"/>
      <c r="X28" s="621"/>
      <c r="Y28" s="622"/>
      <c r="Z28" s="673">
        <v>0.2</v>
      </c>
      <c r="AA28" s="673"/>
      <c r="AB28" s="673"/>
      <c r="AC28" s="673"/>
      <c r="AD28" s="674">
        <v>12000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2494790</v>
      </c>
      <c r="CS28" s="621"/>
      <c r="CT28" s="621"/>
      <c r="CU28" s="621"/>
      <c r="CV28" s="621"/>
      <c r="CW28" s="621"/>
      <c r="CX28" s="621"/>
      <c r="CY28" s="622"/>
      <c r="CZ28" s="623">
        <v>10.4</v>
      </c>
      <c r="DA28" s="641"/>
      <c r="DB28" s="641"/>
      <c r="DC28" s="642"/>
      <c r="DD28" s="626">
        <v>2463321</v>
      </c>
      <c r="DE28" s="621"/>
      <c r="DF28" s="621"/>
      <c r="DG28" s="621"/>
      <c r="DH28" s="621"/>
      <c r="DI28" s="621"/>
      <c r="DJ28" s="621"/>
      <c r="DK28" s="622"/>
      <c r="DL28" s="626">
        <v>2463321</v>
      </c>
      <c r="DM28" s="621"/>
      <c r="DN28" s="621"/>
      <c r="DO28" s="621"/>
      <c r="DP28" s="621"/>
      <c r="DQ28" s="621"/>
      <c r="DR28" s="621"/>
      <c r="DS28" s="621"/>
      <c r="DT28" s="621"/>
      <c r="DU28" s="621"/>
      <c r="DV28" s="622"/>
      <c r="DW28" s="643">
        <v>16.3</v>
      </c>
      <c r="DX28" s="644"/>
      <c r="DY28" s="644"/>
      <c r="DZ28" s="644"/>
      <c r="EA28" s="644"/>
      <c r="EB28" s="644"/>
      <c r="EC28" s="645"/>
    </row>
    <row r="29" spans="2:133" ht="11.25" customHeight="1" x14ac:dyDescent="0.2">
      <c r="B29" s="617" t="s">
        <v>286</v>
      </c>
      <c r="C29" s="618"/>
      <c r="D29" s="618"/>
      <c r="E29" s="618"/>
      <c r="F29" s="618"/>
      <c r="G29" s="618"/>
      <c r="H29" s="618"/>
      <c r="I29" s="618"/>
      <c r="J29" s="618"/>
      <c r="K29" s="618"/>
      <c r="L29" s="618"/>
      <c r="M29" s="618"/>
      <c r="N29" s="618"/>
      <c r="O29" s="618"/>
      <c r="P29" s="618"/>
      <c r="Q29" s="619"/>
      <c r="R29" s="620">
        <v>8148</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2494790</v>
      </c>
      <c r="CS29" s="639"/>
      <c r="CT29" s="639"/>
      <c r="CU29" s="639"/>
      <c r="CV29" s="639"/>
      <c r="CW29" s="639"/>
      <c r="CX29" s="639"/>
      <c r="CY29" s="640"/>
      <c r="CZ29" s="623">
        <v>10.4</v>
      </c>
      <c r="DA29" s="641"/>
      <c r="DB29" s="641"/>
      <c r="DC29" s="642"/>
      <c r="DD29" s="626">
        <v>2463321</v>
      </c>
      <c r="DE29" s="639"/>
      <c r="DF29" s="639"/>
      <c r="DG29" s="639"/>
      <c r="DH29" s="639"/>
      <c r="DI29" s="639"/>
      <c r="DJ29" s="639"/>
      <c r="DK29" s="640"/>
      <c r="DL29" s="626">
        <v>2463321</v>
      </c>
      <c r="DM29" s="639"/>
      <c r="DN29" s="639"/>
      <c r="DO29" s="639"/>
      <c r="DP29" s="639"/>
      <c r="DQ29" s="639"/>
      <c r="DR29" s="639"/>
      <c r="DS29" s="639"/>
      <c r="DT29" s="639"/>
      <c r="DU29" s="639"/>
      <c r="DV29" s="640"/>
      <c r="DW29" s="643">
        <v>16.3</v>
      </c>
      <c r="DX29" s="644"/>
      <c r="DY29" s="644"/>
      <c r="DZ29" s="644"/>
      <c r="EA29" s="644"/>
      <c r="EB29" s="644"/>
      <c r="EC29" s="645"/>
    </row>
    <row r="30" spans="2:133" ht="11.25" customHeight="1" x14ac:dyDescent="0.2">
      <c r="B30" s="617" t="s">
        <v>290</v>
      </c>
      <c r="C30" s="618"/>
      <c r="D30" s="618"/>
      <c r="E30" s="618"/>
      <c r="F30" s="618"/>
      <c r="G30" s="618"/>
      <c r="H30" s="618"/>
      <c r="I30" s="618"/>
      <c r="J30" s="618"/>
      <c r="K30" s="618"/>
      <c r="L30" s="618"/>
      <c r="M30" s="618"/>
      <c r="N30" s="618"/>
      <c r="O30" s="618"/>
      <c r="P30" s="618"/>
      <c r="Q30" s="619"/>
      <c r="R30" s="620">
        <v>225527</v>
      </c>
      <c r="S30" s="621"/>
      <c r="T30" s="621"/>
      <c r="U30" s="621"/>
      <c r="V30" s="621"/>
      <c r="W30" s="621"/>
      <c r="X30" s="621"/>
      <c r="Y30" s="622"/>
      <c r="Z30" s="673">
        <v>0.9</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96</v>
      </c>
      <c r="BN30" s="687"/>
      <c r="BO30" s="687"/>
      <c r="BP30" s="687"/>
      <c r="BQ30" s="689"/>
      <c r="BR30" s="686">
        <v>99</v>
      </c>
      <c r="BS30" s="687"/>
      <c r="BT30" s="687"/>
      <c r="BU30" s="687"/>
      <c r="BV30" s="687"/>
      <c r="BW30" s="687"/>
      <c r="BX30" s="688">
        <v>95.8</v>
      </c>
      <c r="BY30" s="687"/>
      <c r="BZ30" s="687"/>
      <c r="CA30" s="687"/>
      <c r="CB30" s="689"/>
      <c r="CD30" s="692"/>
      <c r="CE30" s="693"/>
      <c r="CF30" s="657" t="s">
        <v>293</v>
      </c>
      <c r="CG30" s="654"/>
      <c r="CH30" s="654"/>
      <c r="CI30" s="654"/>
      <c r="CJ30" s="654"/>
      <c r="CK30" s="654"/>
      <c r="CL30" s="654"/>
      <c r="CM30" s="654"/>
      <c r="CN30" s="654"/>
      <c r="CO30" s="654"/>
      <c r="CP30" s="654"/>
      <c r="CQ30" s="655"/>
      <c r="CR30" s="620">
        <v>2302527</v>
      </c>
      <c r="CS30" s="621"/>
      <c r="CT30" s="621"/>
      <c r="CU30" s="621"/>
      <c r="CV30" s="621"/>
      <c r="CW30" s="621"/>
      <c r="CX30" s="621"/>
      <c r="CY30" s="622"/>
      <c r="CZ30" s="623">
        <v>9.6</v>
      </c>
      <c r="DA30" s="641"/>
      <c r="DB30" s="641"/>
      <c r="DC30" s="642"/>
      <c r="DD30" s="626">
        <v>2274785</v>
      </c>
      <c r="DE30" s="621"/>
      <c r="DF30" s="621"/>
      <c r="DG30" s="621"/>
      <c r="DH30" s="621"/>
      <c r="DI30" s="621"/>
      <c r="DJ30" s="621"/>
      <c r="DK30" s="622"/>
      <c r="DL30" s="626">
        <v>2274785</v>
      </c>
      <c r="DM30" s="621"/>
      <c r="DN30" s="621"/>
      <c r="DO30" s="621"/>
      <c r="DP30" s="621"/>
      <c r="DQ30" s="621"/>
      <c r="DR30" s="621"/>
      <c r="DS30" s="621"/>
      <c r="DT30" s="621"/>
      <c r="DU30" s="621"/>
      <c r="DV30" s="622"/>
      <c r="DW30" s="643">
        <v>15.1</v>
      </c>
      <c r="DX30" s="644"/>
      <c r="DY30" s="644"/>
      <c r="DZ30" s="644"/>
      <c r="EA30" s="644"/>
      <c r="EB30" s="644"/>
      <c r="EC30" s="645"/>
    </row>
    <row r="31" spans="2:133" ht="11.25" customHeight="1" x14ac:dyDescent="0.2">
      <c r="B31" s="617" t="s">
        <v>294</v>
      </c>
      <c r="C31" s="618"/>
      <c r="D31" s="618"/>
      <c r="E31" s="618"/>
      <c r="F31" s="618"/>
      <c r="G31" s="618"/>
      <c r="H31" s="618"/>
      <c r="I31" s="618"/>
      <c r="J31" s="618"/>
      <c r="K31" s="618"/>
      <c r="L31" s="618"/>
      <c r="M31" s="618"/>
      <c r="N31" s="618"/>
      <c r="O31" s="618"/>
      <c r="P31" s="618"/>
      <c r="Q31" s="619"/>
      <c r="R31" s="620">
        <v>1284581</v>
      </c>
      <c r="S31" s="621"/>
      <c r="T31" s="621"/>
      <c r="U31" s="621"/>
      <c r="V31" s="621"/>
      <c r="W31" s="621"/>
      <c r="X31" s="621"/>
      <c r="Y31" s="622"/>
      <c r="Z31" s="673">
        <v>5.2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96.5</v>
      </c>
      <c r="BN31" s="685"/>
      <c r="BO31" s="685"/>
      <c r="BP31" s="685"/>
      <c r="BQ31" s="649"/>
      <c r="BR31" s="684">
        <v>98.9</v>
      </c>
      <c r="BS31" s="639"/>
      <c r="BT31" s="639"/>
      <c r="BU31" s="639"/>
      <c r="BV31" s="639"/>
      <c r="BW31" s="639"/>
      <c r="BX31" s="675">
        <v>96.3</v>
      </c>
      <c r="BY31" s="685"/>
      <c r="BZ31" s="685"/>
      <c r="CA31" s="685"/>
      <c r="CB31" s="649"/>
      <c r="CD31" s="692"/>
      <c r="CE31" s="693"/>
      <c r="CF31" s="657" t="s">
        <v>297</v>
      </c>
      <c r="CG31" s="654"/>
      <c r="CH31" s="654"/>
      <c r="CI31" s="654"/>
      <c r="CJ31" s="654"/>
      <c r="CK31" s="654"/>
      <c r="CL31" s="654"/>
      <c r="CM31" s="654"/>
      <c r="CN31" s="654"/>
      <c r="CO31" s="654"/>
      <c r="CP31" s="654"/>
      <c r="CQ31" s="655"/>
      <c r="CR31" s="620">
        <v>192263</v>
      </c>
      <c r="CS31" s="639"/>
      <c r="CT31" s="639"/>
      <c r="CU31" s="639"/>
      <c r="CV31" s="639"/>
      <c r="CW31" s="639"/>
      <c r="CX31" s="639"/>
      <c r="CY31" s="640"/>
      <c r="CZ31" s="623">
        <v>0.8</v>
      </c>
      <c r="DA31" s="641"/>
      <c r="DB31" s="641"/>
      <c r="DC31" s="642"/>
      <c r="DD31" s="626">
        <v>188536</v>
      </c>
      <c r="DE31" s="639"/>
      <c r="DF31" s="639"/>
      <c r="DG31" s="639"/>
      <c r="DH31" s="639"/>
      <c r="DI31" s="639"/>
      <c r="DJ31" s="639"/>
      <c r="DK31" s="640"/>
      <c r="DL31" s="626">
        <v>188536</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2">
      <c r="B32" s="617" t="s">
        <v>298</v>
      </c>
      <c r="C32" s="618"/>
      <c r="D32" s="618"/>
      <c r="E32" s="618"/>
      <c r="F32" s="618"/>
      <c r="G32" s="618"/>
      <c r="H32" s="618"/>
      <c r="I32" s="618"/>
      <c r="J32" s="618"/>
      <c r="K32" s="618"/>
      <c r="L32" s="618"/>
      <c r="M32" s="618"/>
      <c r="N32" s="618"/>
      <c r="O32" s="618"/>
      <c r="P32" s="618"/>
      <c r="Q32" s="619"/>
      <c r="R32" s="620">
        <v>751868</v>
      </c>
      <c r="S32" s="621"/>
      <c r="T32" s="621"/>
      <c r="U32" s="621"/>
      <c r="V32" s="621"/>
      <c r="W32" s="621"/>
      <c r="X32" s="621"/>
      <c r="Y32" s="622"/>
      <c r="Z32" s="673">
        <v>3</v>
      </c>
      <c r="AA32" s="673"/>
      <c r="AB32" s="673"/>
      <c r="AC32" s="673"/>
      <c r="AD32" s="674">
        <v>384309</v>
      </c>
      <c r="AE32" s="674"/>
      <c r="AF32" s="674"/>
      <c r="AG32" s="674"/>
      <c r="AH32" s="674"/>
      <c r="AI32" s="674"/>
      <c r="AJ32" s="674"/>
      <c r="AK32" s="674"/>
      <c r="AL32" s="643">
        <v>2.7</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99.1</v>
      </c>
      <c r="BH32" s="605"/>
      <c r="BI32" s="605"/>
      <c r="BJ32" s="605"/>
      <c r="BK32" s="605"/>
      <c r="BL32" s="605"/>
      <c r="BM32" s="668">
        <v>95.4</v>
      </c>
      <c r="BN32" s="605"/>
      <c r="BO32" s="605"/>
      <c r="BP32" s="605"/>
      <c r="BQ32" s="662"/>
      <c r="BR32" s="683">
        <v>99.1</v>
      </c>
      <c r="BS32" s="605"/>
      <c r="BT32" s="605"/>
      <c r="BU32" s="605"/>
      <c r="BV32" s="605"/>
      <c r="BW32" s="605"/>
      <c r="BX32" s="668">
        <v>95.1</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2">
      <c r="B33" s="617" t="s">
        <v>301</v>
      </c>
      <c r="C33" s="618"/>
      <c r="D33" s="618"/>
      <c r="E33" s="618"/>
      <c r="F33" s="618"/>
      <c r="G33" s="618"/>
      <c r="H33" s="618"/>
      <c r="I33" s="618"/>
      <c r="J33" s="618"/>
      <c r="K33" s="618"/>
      <c r="L33" s="618"/>
      <c r="M33" s="618"/>
      <c r="N33" s="618"/>
      <c r="O33" s="618"/>
      <c r="P33" s="618"/>
      <c r="Q33" s="619"/>
      <c r="R33" s="620">
        <v>3350800</v>
      </c>
      <c r="S33" s="621"/>
      <c r="T33" s="621"/>
      <c r="U33" s="621"/>
      <c r="V33" s="621"/>
      <c r="W33" s="621"/>
      <c r="X33" s="621"/>
      <c r="Y33" s="622"/>
      <c r="Z33" s="673">
        <v>13.5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9175334</v>
      </c>
      <c r="CS33" s="639"/>
      <c r="CT33" s="639"/>
      <c r="CU33" s="639"/>
      <c r="CV33" s="639"/>
      <c r="CW33" s="639"/>
      <c r="CX33" s="639"/>
      <c r="CY33" s="640"/>
      <c r="CZ33" s="623">
        <v>38.4</v>
      </c>
      <c r="DA33" s="641"/>
      <c r="DB33" s="641"/>
      <c r="DC33" s="642"/>
      <c r="DD33" s="626">
        <v>7604031</v>
      </c>
      <c r="DE33" s="639"/>
      <c r="DF33" s="639"/>
      <c r="DG33" s="639"/>
      <c r="DH33" s="639"/>
      <c r="DI33" s="639"/>
      <c r="DJ33" s="639"/>
      <c r="DK33" s="640"/>
      <c r="DL33" s="626">
        <v>5811676</v>
      </c>
      <c r="DM33" s="639"/>
      <c r="DN33" s="639"/>
      <c r="DO33" s="639"/>
      <c r="DP33" s="639"/>
      <c r="DQ33" s="639"/>
      <c r="DR33" s="639"/>
      <c r="DS33" s="639"/>
      <c r="DT33" s="639"/>
      <c r="DU33" s="639"/>
      <c r="DV33" s="640"/>
      <c r="DW33" s="643">
        <v>38.5</v>
      </c>
      <c r="DX33" s="644"/>
      <c r="DY33" s="644"/>
      <c r="DZ33" s="644"/>
      <c r="EA33" s="644"/>
      <c r="EB33" s="644"/>
      <c r="EC33" s="645"/>
    </row>
    <row r="34" spans="2:133" ht="11.25" customHeight="1" x14ac:dyDescent="0.2">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3560322</v>
      </c>
      <c r="CS34" s="621"/>
      <c r="CT34" s="621"/>
      <c r="CU34" s="621"/>
      <c r="CV34" s="621"/>
      <c r="CW34" s="621"/>
      <c r="CX34" s="621"/>
      <c r="CY34" s="622"/>
      <c r="CZ34" s="623">
        <v>14.9</v>
      </c>
      <c r="DA34" s="641"/>
      <c r="DB34" s="641"/>
      <c r="DC34" s="642"/>
      <c r="DD34" s="626">
        <v>2745479</v>
      </c>
      <c r="DE34" s="621"/>
      <c r="DF34" s="621"/>
      <c r="DG34" s="621"/>
      <c r="DH34" s="621"/>
      <c r="DI34" s="621"/>
      <c r="DJ34" s="621"/>
      <c r="DK34" s="622"/>
      <c r="DL34" s="626">
        <v>2190768</v>
      </c>
      <c r="DM34" s="621"/>
      <c r="DN34" s="621"/>
      <c r="DO34" s="621"/>
      <c r="DP34" s="621"/>
      <c r="DQ34" s="621"/>
      <c r="DR34" s="621"/>
      <c r="DS34" s="621"/>
      <c r="DT34" s="621"/>
      <c r="DU34" s="621"/>
      <c r="DV34" s="622"/>
      <c r="DW34" s="643">
        <v>14.5</v>
      </c>
      <c r="DX34" s="644"/>
      <c r="DY34" s="644"/>
      <c r="DZ34" s="644"/>
      <c r="EA34" s="644"/>
      <c r="EB34" s="644"/>
      <c r="EC34" s="645"/>
    </row>
    <row r="35" spans="2:133" ht="11.25" customHeight="1" x14ac:dyDescent="0.2">
      <c r="B35" s="617" t="s">
        <v>307</v>
      </c>
      <c r="C35" s="618"/>
      <c r="D35" s="618"/>
      <c r="E35" s="618"/>
      <c r="F35" s="618"/>
      <c r="G35" s="618"/>
      <c r="H35" s="618"/>
      <c r="I35" s="618"/>
      <c r="J35" s="618"/>
      <c r="K35" s="618"/>
      <c r="L35" s="618"/>
      <c r="M35" s="618"/>
      <c r="N35" s="618"/>
      <c r="O35" s="618"/>
      <c r="P35" s="618"/>
      <c r="Q35" s="619"/>
      <c r="R35" s="620">
        <v>930000</v>
      </c>
      <c r="S35" s="621"/>
      <c r="T35" s="621"/>
      <c r="U35" s="621"/>
      <c r="V35" s="621"/>
      <c r="W35" s="621"/>
      <c r="X35" s="621"/>
      <c r="Y35" s="622"/>
      <c r="Z35" s="673">
        <v>3.7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3512734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385481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173794</v>
      </c>
      <c r="CS35" s="639"/>
      <c r="CT35" s="639"/>
      <c r="CU35" s="639"/>
      <c r="CV35" s="639"/>
      <c r="CW35" s="639"/>
      <c r="CX35" s="639"/>
      <c r="CY35" s="640"/>
      <c r="CZ35" s="623">
        <v>0.7</v>
      </c>
      <c r="DA35" s="641"/>
      <c r="DB35" s="641"/>
      <c r="DC35" s="642"/>
      <c r="DD35" s="626">
        <v>140607</v>
      </c>
      <c r="DE35" s="639"/>
      <c r="DF35" s="639"/>
      <c r="DG35" s="639"/>
      <c r="DH35" s="639"/>
      <c r="DI35" s="639"/>
      <c r="DJ35" s="639"/>
      <c r="DK35" s="640"/>
      <c r="DL35" s="626">
        <v>140607</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2">
      <c r="B36" s="601" t="s">
        <v>311</v>
      </c>
      <c r="C36" s="602"/>
      <c r="D36" s="602"/>
      <c r="E36" s="602"/>
      <c r="F36" s="602"/>
      <c r="G36" s="602"/>
      <c r="H36" s="602"/>
      <c r="I36" s="602"/>
      <c r="J36" s="602"/>
      <c r="K36" s="602"/>
      <c r="L36" s="602"/>
      <c r="M36" s="602"/>
      <c r="N36" s="602"/>
      <c r="O36" s="602"/>
      <c r="P36" s="602"/>
      <c r="Q36" s="603"/>
      <c r="R36" s="604">
        <v>24806674</v>
      </c>
      <c r="S36" s="661"/>
      <c r="T36" s="661"/>
      <c r="U36" s="661"/>
      <c r="V36" s="661"/>
      <c r="W36" s="661"/>
      <c r="X36" s="661"/>
      <c r="Y36" s="664"/>
      <c r="Z36" s="665">
        <v>100</v>
      </c>
      <c r="AA36" s="665"/>
      <c r="AB36" s="665"/>
      <c r="AC36" s="665"/>
      <c r="AD36" s="666">
        <v>14157622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998106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356291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2311604</v>
      </c>
      <c r="CS36" s="621"/>
      <c r="CT36" s="621"/>
      <c r="CU36" s="621"/>
      <c r="CV36" s="621"/>
      <c r="CW36" s="621"/>
      <c r="CX36" s="621"/>
      <c r="CY36" s="622"/>
      <c r="CZ36" s="623">
        <v>9.6999999999999993</v>
      </c>
      <c r="DA36" s="641"/>
      <c r="DB36" s="641"/>
      <c r="DC36" s="642"/>
      <c r="DD36" s="626">
        <v>1883872</v>
      </c>
      <c r="DE36" s="621"/>
      <c r="DF36" s="621"/>
      <c r="DG36" s="621"/>
      <c r="DH36" s="621"/>
      <c r="DI36" s="621"/>
      <c r="DJ36" s="621"/>
      <c r="DK36" s="622"/>
      <c r="DL36" s="626">
        <v>1500715</v>
      </c>
      <c r="DM36" s="621"/>
      <c r="DN36" s="621"/>
      <c r="DO36" s="621"/>
      <c r="DP36" s="621"/>
      <c r="DQ36" s="621"/>
      <c r="DR36" s="621"/>
      <c r="DS36" s="621"/>
      <c r="DT36" s="621"/>
      <c r="DU36" s="621"/>
      <c r="DV36" s="622"/>
      <c r="DW36" s="643">
        <v>9.9</v>
      </c>
      <c r="DX36" s="644"/>
      <c r="DY36" s="644"/>
      <c r="DZ36" s="644"/>
      <c r="EA36" s="644"/>
      <c r="EB36" s="644"/>
      <c r="EC36" s="645"/>
    </row>
    <row r="37" spans="2:133" ht="11.25" customHeight="1" x14ac:dyDescent="0.2">
      <c r="AQ37" s="646" t="s">
        <v>315</v>
      </c>
      <c r="AR37" s="647"/>
      <c r="AS37" s="647"/>
      <c r="AT37" s="647"/>
      <c r="AU37" s="647"/>
      <c r="AV37" s="647"/>
      <c r="AW37" s="647"/>
      <c r="AX37" s="647"/>
      <c r="AY37" s="648"/>
      <c r="AZ37" s="620">
        <v>347810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6598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47050</v>
      </c>
      <c r="CS37" s="639"/>
      <c r="CT37" s="639"/>
      <c r="CU37" s="639"/>
      <c r="CV37" s="639"/>
      <c r="CW37" s="639"/>
      <c r="CX37" s="639"/>
      <c r="CY37" s="640"/>
      <c r="CZ37" s="623">
        <v>0.2</v>
      </c>
      <c r="DA37" s="641"/>
      <c r="DB37" s="641"/>
      <c r="DC37" s="642"/>
      <c r="DD37" s="626">
        <v>46870</v>
      </c>
      <c r="DE37" s="639"/>
      <c r="DF37" s="639"/>
      <c r="DG37" s="639"/>
      <c r="DH37" s="639"/>
      <c r="DI37" s="639"/>
      <c r="DJ37" s="639"/>
      <c r="DK37" s="640"/>
      <c r="DL37" s="626">
        <v>21768</v>
      </c>
      <c r="DM37" s="639"/>
      <c r="DN37" s="639"/>
      <c r="DO37" s="639"/>
      <c r="DP37" s="639"/>
      <c r="DQ37" s="639"/>
      <c r="DR37" s="639"/>
      <c r="DS37" s="639"/>
      <c r="DT37" s="639"/>
      <c r="DU37" s="639"/>
      <c r="DV37" s="640"/>
      <c r="DW37" s="643">
        <v>0.1</v>
      </c>
      <c r="DX37" s="644"/>
      <c r="DY37" s="644"/>
      <c r="DZ37" s="644"/>
      <c r="EA37" s="644"/>
      <c r="EB37" s="644"/>
      <c r="EC37" s="645"/>
    </row>
    <row r="38" spans="2:133" ht="11.25" customHeight="1" x14ac:dyDescent="0.2">
      <c r="AQ38" s="646" t="s">
        <v>318</v>
      </c>
      <c r="AR38" s="647"/>
      <c r="AS38" s="647"/>
      <c r="AT38" s="647"/>
      <c r="AU38" s="647"/>
      <c r="AV38" s="647"/>
      <c r="AW38" s="647"/>
      <c r="AX38" s="647"/>
      <c r="AY38" s="648"/>
      <c r="AZ38" s="620">
        <v>341658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11024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2163028</v>
      </c>
      <c r="CS38" s="621"/>
      <c r="CT38" s="621"/>
      <c r="CU38" s="621"/>
      <c r="CV38" s="621"/>
      <c r="CW38" s="621"/>
      <c r="CX38" s="621"/>
      <c r="CY38" s="622"/>
      <c r="CZ38" s="623">
        <v>9.1</v>
      </c>
      <c r="DA38" s="641"/>
      <c r="DB38" s="641"/>
      <c r="DC38" s="642"/>
      <c r="DD38" s="626">
        <v>1884808</v>
      </c>
      <c r="DE38" s="621"/>
      <c r="DF38" s="621"/>
      <c r="DG38" s="621"/>
      <c r="DH38" s="621"/>
      <c r="DI38" s="621"/>
      <c r="DJ38" s="621"/>
      <c r="DK38" s="622"/>
      <c r="DL38" s="626">
        <v>1624586</v>
      </c>
      <c r="DM38" s="621"/>
      <c r="DN38" s="621"/>
      <c r="DO38" s="621"/>
      <c r="DP38" s="621"/>
      <c r="DQ38" s="621"/>
      <c r="DR38" s="621"/>
      <c r="DS38" s="621"/>
      <c r="DT38" s="621"/>
      <c r="DU38" s="621"/>
      <c r="DV38" s="622"/>
      <c r="DW38" s="643">
        <v>10.8</v>
      </c>
      <c r="DX38" s="644"/>
      <c r="DY38" s="644"/>
      <c r="DZ38" s="644"/>
      <c r="EA38" s="644"/>
      <c r="EB38" s="644"/>
      <c r="EC38" s="645"/>
    </row>
    <row r="39" spans="2:133" ht="11.25" customHeight="1" x14ac:dyDescent="0.2">
      <c r="AQ39" s="646" t="s">
        <v>321</v>
      </c>
      <c r="AR39" s="647"/>
      <c r="AS39" s="647"/>
      <c r="AT39" s="647"/>
      <c r="AU39" s="647"/>
      <c r="AV39" s="647"/>
      <c r="AW39" s="647"/>
      <c r="AX39" s="647"/>
      <c r="AY39" s="648"/>
      <c r="AZ39" s="620">
        <v>21230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446093</v>
      </c>
      <c r="CS39" s="639"/>
      <c r="CT39" s="639"/>
      <c r="CU39" s="639"/>
      <c r="CV39" s="639"/>
      <c r="CW39" s="639"/>
      <c r="CX39" s="639"/>
      <c r="CY39" s="640"/>
      <c r="CZ39" s="623">
        <v>1.9</v>
      </c>
      <c r="DA39" s="641"/>
      <c r="DB39" s="641"/>
      <c r="DC39" s="642"/>
      <c r="DD39" s="626">
        <v>431672</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399735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76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520493</v>
      </c>
      <c r="CS40" s="621"/>
      <c r="CT40" s="621"/>
      <c r="CU40" s="621"/>
      <c r="CV40" s="621"/>
      <c r="CW40" s="621"/>
      <c r="CX40" s="621"/>
      <c r="CY40" s="622"/>
      <c r="CZ40" s="623">
        <v>2.2000000000000002</v>
      </c>
      <c r="DA40" s="641"/>
      <c r="DB40" s="641"/>
      <c r="DC40" s="642"/>
      <c r="DD40" s="626">
        <v>517593</v>
      </c>
      <c r="DE40" s="621"/>
      <c r="DF40" s="621"/>
      <c r="DG40" s="621"/>
      <c r="DH40" s="621"/>
      <c r="DI40" s="621"/>
      <c r="DJ40" s="621"/>
      <c r="DK40" s="622"/>
      <c r="DL40" s="626">
        <v>355000</v>
      </c>
      <c r="DM40" s="621"/>
      <c r="DN40" s="621"/>
      <c r="DO40" s="621"/>
      <c r="DP40" s="621"/>
      <c r="DQ40" s="621"/>
      <c r="DR40" s="621"/>
      <c r="DS40" s="621"/>
      <c r="DT40" s="621"/>
      <c r="DU40" s="621"/>
      <c r="DV40" s="622"/>
      <c r="DW40" s="643">
        <v>2.4</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1404195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4541147</v>
      </c>
      <c r="CS42" s="621"/>
      <c r="CT42" s="621"/>
      <c r="CU42" s="621"/>
      <c r="CV42" s="621"/>
      <c r="CW42" s="621"/>
      <c r="CX42" s="621"/>
      <c r="CY42" s="622"/>
      <c r="CZ42" s="623">
        <v>19</v>
      </c>
      <c r="DA42" s="624"/>
      <c r="DB42" s="624"/>
      <c r="DC42" s="625"/>
      <c r="DD42" s="626">
        <v>950314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152512</v>
      </c>
      <c r="CS43" s="639"/>
      <c r="CT43" s="639"/>
      <c r="CU43" s="639"/>
      <c r="CV43" s="639"/>
      <c r="CW43" s="639"/>
      <c r="CX43" s="639"/>
      <c r="CY43" s="640"/>
      <c r="CZ43" s="623">
        <v>0.6</v>
      </c>
      <c r="DA43" s="641"/>
      <c r="DB43" s="641"/>
      <c r="DC43" s="642"/>
      <c r="DD43" s="626">
        <v>151316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337</v>
      </c>
      <c r="CD44" s="633" t="s">
        <v>289</v>
      </c>
      <c r="CE44" s="634"/>
      <c r="CF44" s="617" t="s">
        <v>338</v>
      </c>
      <c r="CG44" s="618"/>
      <c r="CH44" s="618"/>
      <c r="CI44" s="618"/>
      <c r="CJ44" s="618"/>
      <c r="CK44" s="618"/>
      <c r="CL44" s="618"/>
      <c r="CM44" s="618"/>
      <c r="CN44" s="618"/>
      <c r="CO44" s="618"/>
      <c r="CP44" s="618"/>
      <c r="CQ44" s="619"/>
      <c r="CR44" s="620">
        <v>4540820</v>
      </c>
      <c r="CS44" s="621"/>
      <c r="CT44" s="621"/>
      <c r="CU44" s="621"/>
      <c r="CV44" s="621"/>
      <c r="CW44" s="621"/>
      <c r="CX44" s="621"/>
      <c r="CY44" s="622"/>
      <c r="CZ44" s="623">
        <v>19</v>
      </c>
      <c r="DA44" s="624"/>
      <c r="DB44" s="624"/>
      <c r="DC44" s="625"/>
      <c r="DD44" s="626">
        <v>949987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339</v>
      </c>
      <c r="CG45" s="618"/>
      <c r="CH45" s="618"/>
      <c r="CI45" s="618"/>
      <c r="CJ45" s="618"/>
      <c r="CK45" s="618"/>
      <c r="CL45" s="618"/>
      <c r="CM45" s="618"/>
      <c r="CN45" s="618"/>
      <c r="CO45" s="618"/>
      <c r="CP45" s="618"/>
      <c r="CQ45" s="619"/>
      <c r="CR45" s="620">
        <v>1735920</v>
      </c>
      <c r="CS45" s="639"/>
      <c r="CT45" s="639"/>
      <c r="CU45" s="639"/>
      <c r="CV45" s="639"/>
      <c r="CW45" s="639"/>
      <c r="CX45" s="639"/>
      <c r="CY45" s="640"/>
      <c r="CZ45" s="623">
        <v>7.3</v>
      </c>
      <c r="DA45" s="641"/>
      <c r="DB45" s="641"/>
      <c r="DC45" s="642"/>
      <c r="DD45" s="626">
        <v>126798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340</v>
      </c>
      <c r="CG46" s="618"/>
      <c r="CH46" s="618"/>
      <c r="CI46" s="618"/>
      <c r="CJ46" s="618"/>
      <c r="CK46" s="618"/>
      <c r="CL46" s="618"/>
      <c r="CM46" s="618"/>
      <c r="CN46" s="618"/>
      <c r="CO46" s="618"/>
      <c r="CP46" s="618"/>
      <c r="CQ46" s="619"/>
      <c r="CR46" s="620">
        <v>2792228</v>
      </c>
      <c r="CS46" s="621"/>
      <c r="CT46" s="621"/>
      <c r="CU46" s="621"/>
      <c r="CV46" s="621"/>
      <c r="CW46" s="621"/>
      <c r="CX46" s="621"/>
      <c r="CY46" s="622"/>
      <c r="CZ46" s="623">
        <v>11.7</v>
      </c>
      <c r="DA46" s="624"/>
      <c r="DB46" s="624"/>
      <c r="DC46" s="625"/>
      <c r="DD46" s="626">
        <v>821217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341</v>
      </c>
      <c r="CG47" s="618"/>
      <c r="CH47" s="618"/>
      <c r="CI47" s="618"/>
      <c r="CJ47" s="618"/>
      <c r="CK47" s="618"/>
      <c r="CL47" s="618"/>
      <c r="CM47" s="618"/>
      <c r="CN47" s="618"/>
      <c r="CO47" s="618"/>
      <c r="CP47" s="618"/>
      <c r="CQ47" s="619"/>
      <c r="CR47" s="620">
        <v>327</v>
      </c>
      <c r="CS47" s="639"/>
      <c r="CT47" s="639"/>
      <c r="CU47" s="639"/>
      <c r="CV47" s="639"/>
      <c r="CW47" s="639"/>
      <c r="CX47" s="639"/>
      <c r="CY47" s="640"/>
      <c r="CZ47" s="623">
        <v>0</v>
      </c>
      <c r="DA47" s="641"/>
      <c r="DB47" s="641"/>
      <c r="DC47" s="642"/>
      <c r="DD47" s="626">
        <v>327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1" x14ac:dyDescent="0.2">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343</v>
      </c>
      <c r="CE49" s="602"/>
      <c r="CF49" s="602"/>
      <c r="CG49" s="602"/>
      <c r="CH49" s="602"/>
      <c r="CI49" s="602"/>
      <c r="CJ49" s="602"/>
      <c r="CK49" s="602"/>
      <c r="CL49" s="602"/>
      <c r="CM49" s="602"/>
      <c r="CN49" s="602"/>
      <c r="CO49" s="602"/>
      <c r="CP49" s="602"/>
      <c r="CQ49" s="603"/>
      <c r="CR49" s="604">
        <v>23885511</v>
      </c>
      <c r="CS49" s="605"/>
      <c r="CT49" s="605"/>
      <c r="CU49" s="605"/>
      <c r="CV49" s="605"/>
      <c r="CW49" s="605"/>
      <c r="CX49" s="605"/>
      <c r="CY49" s="606"/>
      <c r="CZ49" s="607">
        <v>100</v>
      </c>
      <c r="DA49" s="608"/>
      <c r="DB49" s="608"/>
      <c r="DC49" s="609"/>
      <c r="DD49" s="610">
        <v>16487411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1" hidden="1" x14ac:dyDescent="0.2"/>
    <row r="51" spans="82:133" ht="11"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7265625" style="242" customWidth="1"/>
    <col min="131" max="131" width="1.63281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366</v>
      </c>
      <c r="C7" s="1080"/>
      <c r="D7" s="1080"/>
      <c r="E7" s="1080"/>
      <c r="F7" s="1080"/>
      <c r="G7" s="1080"/>
      <c r="H7" s="1080"/>
      <c r="I7" s="1080"/>
      <c r="J7" s="1080"/>
      <c r="K7" s="1080"/>
      <c r="L7" s="1080"/>
      <c r="M7" s="1080"/>
      <c r="N7" s="1080"/>
      <c r="O7" s="1080"/>
      <c r="P7" s="1081"/>
      <c r="Q7" s="1133">
        <v>24900</v>
      </c>
      <c r="R7" s="1134"/>
      <c r="S7" s="1134"/>
      <c r="T7" s="1134"/>
      <c r="U7" s="1134"/>
      <c r="V7" s="1134">
        <v>23979</v>
      </c>
      <c r="W7" s="1134"/>
      <c r="X7" s="1134"/>
      <c r="Y7" s="1134"/>
      <c r="Z7" s="1134"/>
      <c r="AA7" s="1134">
        <v>921</v>
      </c>
      <c r="AB7" s="1134"/>
      <c r="AC7" s="1134"/>
      <c r="AD7" s="1134"/>
      <c r="AE7" s="1135"/>
      <c r="AF7" s="1136">
        <v>795</v>
      </c>
      <c r="AG7" s="1137"/>
      <c r="AH7" s="1137"/>
      <c r="AI7" s="1137"/>
      <c r="AJ7" s="1138"/>
      <c r="AK7" s="1120">
        <v>226</v>
      </c>
      <c r="AL7" s="1121"/>
      <c r="AM7" s="1121"/>
      <c r="AN7" s="1121"/>
      <c r="AO7" s="1121"/>
      <c r="AP7" s="1121">
        <v>23774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5</v>
      </c>
      <c r="CI7" s="1118"/>
      <c r="CJ7" s="1118"/>
      <c r="CK7" s="1118"/>
      <c r="CL7" s="1119"/>
      <c r="CM7" s="1117">
        <v>179</v>
      </c>
      <c r="CN7" s="1118"/>
      <c r="CO7" s="1118"/>
      <c r="CP7" s="1118"/>
      <c r="CQ7" s="1119"/>
      <c r="CR7" s="1117">
        <v>6</v>
      </c>
      <c r="CS7" s="1118"/>
      <c r="CT7" s="1118"/>
      <c r="CU7" s="1118"/>
      <c r="CV7" s="1119"/>
      <c r="CW7" s="1117" t="s">
        <v>542</v>
      </c>
      <c r="CX7" s="1118"/>
      <c r="CY7" s="1118"/>
      <c r="CZ7" s="1118"/>
      <c r="DA7" s="1119"/>
      <c r="DB7" s="1117" t="s">
        <v>542</v>
      </c>
      <c r="DC7" s="1118"/>
      <c r="DD7" s="1118"/>
      <c r="DE7" s="1118"/>
      <c r="DF7" s="1119"/>
      <c r="DG7" s="1117">
        <v>1452</v>
      </c>
      <c r="DH7" s="1118"/>
      <c r="DI7" s="1118"/>
      <c r="DJ7" s="1118"/>
      <c r="DK7" s="1119"/>
      <c r="DL7" s="1117" t="s">
        <v>542</v>
      </c>
      <c r="DM7" s="1118"/>
      <c r="DN7" s="1118"/>
      <c r="DO7" s="1118"/>
      <c r="DP7" s="1119"/>
      <c r="DQ7" s="1117">
        <v>842</v>
      </c>
      <c r="DR7" s="1118"/>
      <c r="DS7" s="1118"/>
      <c r="DT7" s="1118"/>
      <c r="DU7" s="1119"/>
      <c r="DV7" s="1144"/>
      <c r="DW7" s="1145"/>
      <c r="DX7" s="1145"/>
      <c r="DY7" s="1145"/>
      <c r="DZ7" s="1146"/>
      <c r="EA7" s="207"/>
    </row>
    <row r="8" spans="1:131" s="208" customFormat="1" ht="26.25" customHeight="1" x14ac:dyDescent="0.2">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-1</v>
      </c>
      <c r="CI8" s="1019"/>
      <c r="CJ8" s="1019"/>
      <c r="CK8" s="1019"/>
      <c r="CL8" s="1020"/>
      <c r="CM8" s="1018">
        <v>283</v>
      </c>
      <c r="CN8" s="1019"/>
      <c r="CO8" s="1019"/>
      <c r="CP8" s="1019"/>
      <c r="CQ8" s="1020"/>
      <c r="CR8" s="1018">
        <v>252</v>
      </c>
      <c r="CS8" s="1019"/>
      <c r="CT8" s="1019"/>
      <c r="CU8" s="1019"/>
      <c r="CV8" s="1020"/>
      <c r="CW8" s="1018">
        <v>6</v>
      </c>
      <c r="CX8" s="1019"/>
      <c r="CY8" s="1019"/>
      <c r="CZ8" s="1019"/>
      <c r="DA8" s="1020"/>
      <c r="DB8" s="1018" t="s">
        <v>542</v>
      </c>
      <c r="DC8" s="1019"/>
      <c r="DD8" s="1019"/>
      <c r="DE8" s="1019"/>
      <c r="DF8" s="1020"/>
      <c r="DG8" s="1018" t="s">
        <v>542</v>
      </c>
      <c r="DH8" s="1019"/>
      <c r="DI8" s="1019"/>
      <c r="DJ8" s="1019"/>
      <c r="DK8" s="1020"/>
      <c r="DL8" s="1018" t="s">
        <v>543</v>
      </c>
      <c r="DM8" s="1019"/>
      <c r="DN8" s="1019"/>
      <c r="DO8" s="1019"/>
      <c r="DP8" s="1020"/>
      <c r="DQ8" s="1018" t="s">
        <v>542</v>
      </c>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-5</v>
      </c>
      <c r="CI9" s="1019"/>
      <c r="CJ9" s="1019"/>
      <c r="CK9" s="1019"/>
      <c r="CL9" s="1020"/>
      <c r="CM9" s="1018">
        <v>1</v>
      </c>
      <c r="CN9" s="1019"/>
      <c r="CO9" s="1019"/>
      <c r="CP9" s="1019"/>
      <c r="CQ9" s="1020"/>
      <c r="CR9" s="1018">
        <v>1</v>
      </c>
      <c r="CS9" s="1019"/>
      <c r="CT9" s="1019"/>
      <c r="CU9" s="1019"/>
      <c r="CV9" s="1020"/>
      <c r="CW9" s="1018" t="s">
        <v>543</v>
      </c>
      <c r="CX9" s="1019"/>
      <c r="CY9" s="1019"/>
      <c r="CZ9" s="1019"/>
      <c r="DA9" s="1020"/>
      <c r="DB9" s="1018" t="s">
        <v>542</v>
      </c>
      <c r="DC9" s="1019"/>
      <c r="DD9" s="1019"/>
      <c r="DE9" s="1019"/>
      <c r="DF9" s="1020"/>
      <c r="DG9" s="1018" t="s">
        <v>543</v>
      </c>
      <c r="DH9" s="1019"/>
      <c r="DI9" s="1019"/>
      <c r="DJ9" s="1019"/>
      <c r="DK9" s="1020"/>
      <c r="DL9" s="1018" t="s">
        <v>542</v>
      </c>
      <c r="DM9" s="1019"/>
      <c r="DN9" s="1019"/>
      <c r="DO9" s="1019"/>
      <c r="DP9" s="1020"/>
      <c r="DQ9" s="1018" t="s">
        <v>543</v>
      </c>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368</v>
      </c>
      <c r="B23" s="973" t="s">
        <v>369</v>
      </c>
      <c r="C23" s="974"/>
      <c r="D23" s="974"/>
      <c r="E23" s="974"/>
      <c r="F23" s="974"/>
      <c r="G23" s="974"/>
      <c r="H23" s="974"/>
      <c r="I23" s="974"/>
      <c r="J23" s="974"/>
      <c r="K23" s="974"/>
      <c r="L23" s="974"/>
      <c r="M23" s="974"/>
      <c r="N23" s="974"/>
      <c r="O23" s="974"/>
      <c r="P23" s="975"/>
      <c r="Q23" s="1097">
        <v>24807</v>
      </c>
      <c r="R23" s="1098"/>
      <c r="S23" s="1098"/>
      <c r="T23" s="1098"/>
      <c r="U23" s="1098"/>
      <c r="V23" s="1098">
        <v>23886</v>
      </c>
      <c r="W23" s="1098"/>
      <c r="X23" s="1098"/>
      <c r="Y23" s="1098"/>
      <c r="Z23" s="1098"/>
      <c r="AA23" s="1098">
        <v>921</v>
      </c>
      <c r="AB23" s="1098"/>
      <c r="AC23" s="1098"/>
      <c r="AD23" s="1098"/>
      <c r="AE23" s="1099"/>
      <c r="AF23" s="1100">
        <v>795</v>
      </c>
      <c r="AG23" s="1098"/>
      <c r="AH23" s="1098"/>
      <c r="AI23" s="1098"/>
      <c r="AJ23" s="1101"/>
      <c r="AK23" s="1102"/>
      <c r="AL23" s="1103"/>
      <c r="AM23" s="1103"/>
      <c r="AN23" s="1103"/>
      <c r="AO23" s="1103"/>
      <c r="AP23" s="1098">
        <v>23774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380</v>
      </c>
      <c r="C28" s="1080"/>
      <c r="D28" s="1080"/>
      <c r="E28" s="1080"/>
      <c r="F28" s="1080"/>
      <c r="G28" s="1080"/>
      <c r="H28" s="1080"/>
      <c r="I28" s="1080"/>
      <c r="J28" s="1080"/>
      <c r="K28" s="1080"/>
      <c r="L28" s="1080"/>
      <c r="M28" s="1080"/>
      <c r="N28" s="1080"/>
      <c r="O28" s="1080"/>
      <c r="P28" s="1081"/>
      <c r="Q28" s="1082">
        <v>5694</v>
      </c>
      <c r="R28" s="1083"/>
      <c r="S28" s="1083"/>
      <c r="T28" s="1083"/>
      <c r="U28" s="1083"/>
      <c r="V28" s="1083">
        <v>5309</v>
      </c>
      <c r="W28" s="1083"/>
      <c r="X28" s="1083"/>
      <c r="Y28" s="1083"/>
      <c r="Z28" s="1083"/>
      <c r="AA28" s="1083">
        <v>385</v>
      </c>
      <c r="AB28" s="1083"/>
      <c r="AC28" s="1083"/>
      <c r="AD28" s="1083"/>
      <c r="AE28" s="1084"/>
      <c r="AF28" s="1085">
        <v>385</v>
      </c>
      <c r="AG28" s="1083"/>
      <c r="AH28" s="1083"/>
      <c r="AI28" s="1083"/>
      <c r="AJ28" s="1086"/>
      <c r="AK28" s="1087">
        <v>359</v>
      </c>
      <c r="AL28" s="1075"/>
      <c r="AM28" s="1075"/>
      <c r="AN28" s="1075"/>
      <c r="AO28" s="1075"/>
      <c r="AP28" s="1075" t="s">
        <v>537</v>
      </c>
      <c r="AQ28" s="1075"/>
      <c r="AR28" s="1075"/>
      <c r="AS28" s="1075"/>
      <c r="AT28" s="1075"/>
      <c r="AU28" s="1075" t="s">
        <v>550</v>
      </c>
      <c r="AV28" s="1075"/>
      <c r="AW28" s="1075"/>
      <c r="AX28" s="1075"/>
      <c r="AY28" s="1075"/>
      <c r="AZ28" s="1076" t="s">
        <v>551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381</v>
      </c>
      <c r="C29" s="1067"/>
      <c r="D29" s="1067"/>
      <c r="E29" s="1067"/>
      <c r="F29" s="1067"/>
      <c r="G29" s="1067"/>
      <c r="H29" s="1067"/>
      <c r="I29" s="1067"/>
      <c r="J29" s="1067"/>
      <c r="K29" s="1067"/>
      <c r="L29" s="1067"/>
      <c r="M29" s="1067"/>
      <c r="N29" s="1067"/>
      <c r="O29" s="1067"/>
      <c r="P29" s="1068"/>
      <c r="Q29" s="1072">
        <v>1282</v>
      </c>
      <c r="R29" s="1073"/>
      <c r="S29" s="1073"/>
      <c r="T29" s="1073"/>
      <c r="U29" s="1073"/>
      <c r="V29" s="1073">
        <v>1264</v>
      </c>
      <c r="W29" s="1073"/>
      <c r="X29" s="1073"/>
      <c r="Y29" s="1073"/>
      <c r="Z29" s="1073"/>
      <c r="AA29" s="1073">
        <v>18</v>
      </c>
      <c r="AB29" s="1073"/>
      <c r="AC29" s="1073"/>
      <c r="AD29" s="1073"/>
      <c r="AE29" s="1074"/>
      <c r="AF29" s="1048">
        <v>18</v>
      </c>
      <c r="AG29" s="1049"/>
      <c r="AH29" s="1049"/>
      <c r="AI29" s="1049"/>
      <c r="AJ29" s="1050"/>
      <c r="AK29" s="1009">
        <v>692</v>
      </c>
      <c r="AL29" s="1000"/>
      <c r="AM29" s="1000"/>
      <c r="AN29" s="1000"/>
      <c r="AO29" s="1000"/>
      <c r="AP29" s="1000" t="s">
        <v>537</v>
      </c>
      <c r="AQ29" s="1000"/>
      <c r="AR29" s="1000"/>
      <c r="AS29" s="1000"/>
      <c r="AT29" s="1000"/>
      <c r="AU29" s="1000" t="s">
        <v>537</v>
      </c>
      <c r="AV29" s="1000"/>
      <c r="AW29" s="1000"/>
      <c r="AX29" s="1000"/>
      <c r="AY29" s="1000"/>
      <c r="AZ29" s="1071" t="s">
        <v>551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382</v>
      </c>
      <c r="C30" s="1067"/>
      <c r="D30" s="1067"/>
      <c r="E30" s="1067"/>
      <c r="F30" s="1067"/>
      <c r="G30" s="1067"/>
      <c r="H30" s="1067"/>
      <c r="I30" s="1067"/>
      <c r="J30" s="1067"/>
      <c r="K30" s="1067"/>
      <c r="L30" s="1067"/>
      <c r="M30" s="1067"/>
      <c r="N30" s="1067"/>
      <c r="O30" s="1067"/>
      <c r="P30" s="1068"/>
      <c r="Q30" s="1072">
        <v>4707</v>
      </c>
      <c r="R30" s="1073"/>
      <c r="S30" s="1073"/>
      <c r="T30" s="1073"/>
      <c r="U30" s="1073"/>
      <c r="V30" s="1073">
        <v>4553</v>
      </c>
      <c r="W30" s="1073"/>
      <c r="X30" s="1073"/>
      <c r="Y30" s="1073"/>
      <c r="Z30" s="1073"/>
      <c r="AA30" s="1073">
        <v>154</v>
      </c>
      <c r="AB30" s="1073"/>
      <c r="AC30" s="1073"/>
      <c r="AD30" s="1073"/>
      <c r="AE30" s="1074"/>
      <c r="AF30" s="1048">
        <v>154</v>
      </c>
      <c r="AG30" s="1049"/>
      <c r="AH30" s="1049"/>
      <c r="AI30" s="1049"/>
      <c r="AJ30" s="1050"/>
      <c r="AK30" s="1009">
        <v>712</v>
      </c>
      <c r="AL30" s="1000"/>
      <c r="AM30" s="1000"/>
      <c r="AN30" s="1000"/>
      <c r="AO30" s="1000"/>
      <c r="AP30" s="1000" t="s">
        <v>537</v>
      </c>
      <c r="AQ30" s="1000"/>
      <c r="AR30" s="1000"/>
      <c r="AS30" s="1000"/>
      <c r="AT30" s="1000"/>
      <c r="AU30" s="1000" t="s">
        <v>537</v>
      </c>
      <c r="AV30" s="1000"/>
      <c r="AW30" s="1000"/>
      <c r="AX30" s="1000"/>
      <c r="AY30" s="1000"/>
      <c r="AZ30" s="1071" t="s">
        <v>551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383</v>
      </c>
      <c r="C31" s="1067"/>
      <c r="D31" s="1067"/>
      <c r="E31" s="1067"/>
      <c r="F31" s="1067"/>
      <c r="G31" s="1067"/>
      <c r="H31" s="1067"/>
      <c r="I31" s="1067"/>
      <c r="J31" s="1067"/>
      <c r="K31" s="1067"/>
      <c r="L31" s="1067"/>
      <c r="M31" s="1067"/>
      <c r="N31" s="1067"/>
      <c r="O31" s="1067"/>
      <c r="P31" s="1068"/>
      <c r="Q31" s="1072">
        <v>168</v>
      </c>
      <c r="R31" s="1073"/>
      <c r="S31" s="1073"/>
      <c r="T31" s="1073"/>
      <c r="U31" s="1073"/>
      <c r="V31" s="1073">
        <v>165</v>
      </c>
      <c r="W31" s="1073"/>
      <c r="X31" s="1073"/>
      <c r="Y31" s="1073"/>
      <c r="Z31" s="1073"/>
      <c r="AA31" s="1073">
        <v>3</v>
      </c>
      <c r="AB31" s="1073"/>
      <c r="AC31" s="1073"/>
      <c r="AD31" s="1073"/>
      <c r="AE31" s="1074"/>
      <c r="AF31" s="1048">
        <v>3</v>
      </c>
      <c r="AG31" s="1049"/>
      <c r="AH31" s="1049"/>
      <c r="AI31" s="1049"/>
      <c r="AJ31" s="1050"/>
      <c r="AK31" s="1009">
        <v>41</v>
      </c>
      <c r="AL31" s="1000"/>
      <c r="AM31" s="1000"/>
      <c r="AN31" s="1000"/>
      <c r="AO31" s="1000"/>
      <c r="AP31" s="1000">
        <v>13</v>
      </c>
      <c r="AQ31" s="1000"/>
      <c r="AR31" s="1000"/>
      <c r="AS31" s="1000"/>
      <c r="AT31" s="1000"/>
      <c r="AU31" s="1000">
        <v>3</v>
      </c>
      <c r="AV31" s="1000"/>
      <c r="AW31" s="1000"/>
      <c r="AX31" s="1000"/>
      <c r="AY31" s="1000"/>
      <c r="AZ31" s="1071" t="s">
        <v>551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384</v>
      </c>
      <c r="C32" s="1067"/>
      <c r="D32" s="1067"/>
      <c r="E32" s="1067"/>
      <c r="F32" s="1067"/>
      <c r="G32" s="1067"/>
      <c r="H32" s="1067"/>
      <c r="I32" s="1067"/>
      <c r="J32" s="1067"/>
      <c r="K32" s="1067"/>
      <c r="L32" s="1067"/>
      <c r="M32" s="1067"/>
      <c r="N32" s="1067"/>
      <c r="O32" s="1067"/>
      <c r="P32" s="1068"/>
      <c r="Q32" s="1072">
        <v>802</v>
      </c>
      <c r="R32" s="1073"/>
      <c r="S32" s="1073"/>
      <c r="T32" s="1073"/>
      <c r="U32" s="1073"/>
      <c r="V32" s="1073">
        <v>793</v>
      </c>
      <c r="W32" s="1073"/>
      <c r="X32" s="1073"/>
      <c r="Y32" s="1073"/>
      <c r="Z32" s="1073"/>
      <c r="AA32" s="1073">
        <v>9</v>
      </c>
      <c r="AB32" s="1073"/>
      <c r="AC32" s="1073"/>
      <c r="AD32" s="1073"/>
      <c r="AE32" s="1074"/>
      <c r="AF32" s="1048">
        <v>407</v>
      </c>
      <c r="AG32" s="1049"/>
      <c r="AH32" s="1049"/>
      <c r="AI32" s="1049"/>
      <c r="AJ32" s="1050"/>
      <c r="AK32" s="1009">
        <v>10</v>
      </c>
      <c r="AL32" s="1000"/>
      <c r="AM32" s="1000"/>
      <c r="AN32" s="1000"/>
      <c r="AO32" s="1000"/>
      <c r="AP32" s="1000">
        <v>2932</v>
      </c>
      <c r="AQ32" s="1000"/>
      <c r="AR32" s="1000"/>
      <c r="AS32" s="1000"/>
      <c r="AT32" s="1000"/>
      <c r="AU32" s="1000">
        <v>32</v>
      </c>
      <c r="AV32" s="1000"/>
      <c r="AW32" s="1000"/>
      <c r="AX32" s="1000"/>
      <c r="AY32" s="1000"/>
      <c r="AZ32" s="1071" t="s">
        <v>551</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386</v>
      </c>
      <c r="C33" s="1067"/>
      <c r="D33" s="1067"/>
      <c r="E33" s="1067"/>
      <c r="F33" s="1067"/>
      <c r="G33" s="1067"/>
      <c r="H33" s="1067"/>
      <c r="I33" s="1067"/>
      <c r="J33" s="1067"/>
      <c r="K33" s="1067"/>
      <c r="L33" s="1067"/>
      <c r="M33" s="1067"/>
      <c r="N33" s="1067"/>
      <c r="O33" s="1067"/>
      <c r="P33" s="1068"/>
      <c r="Q33" s="1072">
        <v>13</v>
      </c>
      <c r="R33" s="1073"/>
      <c r="S33" s="1073"/>
      <c r="T33" s="1073"/>
      <c r="U33" s="1073"/>
      <c r="V33" s="1073">
        <v>10</v>
      </c>
      <c r="W33" s="1073"/>
      <c r="X33" s="1073"/>
      <c r="Y33" s="1073"/>
      <c r="Z33" s="1073"/>
      <c r="AA33" s="1073">
        <v>3</v>
      </c>
      <c r="AB33" s="1073"/>
      <c r="AC33" s="1073"/>
      <c r="AD33" s="1073"/>
      <c r="AE33" s="1074"/>
      <c r="AF33" s="1048">
        <v>54</v>
      </c>
      <c r="AG33" s="1049"/>
      <c r="AH33" s="1049"/>
      <c r="AI33" s="1049"/>
      <c r="AJ33" s="1050"/>
      <c r="AK33" s="1009" t="s">
        <v>537</v>
      </c>
      <c r="AL33" s="1000"/>
      <c r="AM33" s="1000"/>
      <c r="AN33" s="1000"/>
      <c r="AO33" s="1000"/>
      <c r="AP33" s="1000">
        <v>15</v>
      </c>
      <c r="AQ33" s="1000"/>
      <c r="AR33" s="1000"/>
      <c r="AS33" s="1000"/>
      <c r="AT33" s="1000"/>
      <c r="AU33" s="1000" t="s">
        <v>537</v>
      </c>
      <c r="AV33" s="1000"/>
      <c r="AW33" s="1000"/>
      <c r="AX33" s="1000"/>
      <c r="AY33" s="1000"/>
      <c r="AZ33" s="1071" t="s">
        <v>551</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t="s">
        <v>387</v>
      </c>
      <c r="C34" s="1067"/>
      <c r="D34" s="1067"/>
      <c r="E34" s="1067"/>
      <c r="F34" s="1067"/>
      <c r="G34" s="1067"/>
      <c r="H34" s="1067"/>
      <c r="I34" s="1067"/>
      <c r="J34" s="1067"/>
      <c r="K34" s="1067"/>
      <c r="L34" s="1067"/>
      <c r="M34" s="1067"/>
      <c r="N34" s="1067"/>
      <c r="O34" s="1067"/>
      <c r="P34" s="1068"/>
      <c r="Q34" s="1072">
        <v>4149</v>
      </c>
      <c r="R34" s="1073"/>
      <c r="S34" s="1073"/>
      <c r="T34" s="1073"/>
      <c r="U34" s="1073"/>
      <c r="V34" s="1073">
        <v>3779</v>
      </c>
      <c r="W34" s="1073"/>
      <c r="X34" s="1073"/>
      <c r="Y34" s="1073"/>
      <c r="Z34" s="1073"/>
      <c r="AA34" s="1073">
        <v>370</v>
      </c>
      <c r="AB34" s="1073"/>
      <c r="AC34" s="1073"/>
      <c r="AD34" s="1073"/>
      <c r="AE34" s="1074"/>
      <c r="AF34" s="1048">
        <v>2356</v>
      </c>
      <c r="AG34" s="1049"/>
      <c r="AH34" s="1049"/>
      <c r="AI34" s="1049"/>
      <c r="AJ34" s="1050"/>
      <c r="AK34" s="1009">
        <v>998</v>
      </c>
      <c r="AL34" s="1000"/>
      <c r="AM34" s="1000"/>
      <c r="AN34" s="1000"/>
      <c r="AO34" s="1000"/>
      <c r="AP34" s="1000">
        <v>2100</v>
      </c>
      <c r="AQ34" s="1000"/>
      <c r="AR34" s="1000"/>
      <c r="AS34" s="1000"/>
      <c r="AT34" s="1000"/>
      <c r="AU34" s="1000">
        <v>1545</v>
      </c>
      <c r="AV34" s="1000"/>
      <c r="AW34" s="1000"/>
      <c r="AX34" s="1000"/>
      <c r="AY34" s="1000"/>
      <c r="AZ34" s="1071" t="s">
        <v>551</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t="s">
        <v>388</v>
      </c>
      <c r="C35" s="1067"/>
      <c r="D35" s="1067"/>
      <c r="E35" s="1067"/>
      <c r="F35" s="1067"/>
      <c r="G35" s="1067"/>
      <c r="H35" s="1067"/>
      <c r="I35" s="1067"/>
      <c r="J35" s="1067"/>
      <c r="K35" s="1067"/>
      <c r="L35" s="1067"/>
      <c r="M35" s="1067"/>
      <c r="N35" s="1067"/>
      <c r="O35" s="1067"/>
      <c r="P35" s="1068"/>
      <c r="Q35" s="1072">
        <v>896</v>
      </c>
      <c r="R35" s="1073"/>
      <c r="S35" s="1073"/>
      <c r="T35" s="1073"/>
      <c r="U35" s="1073"/>
      <c r="V35" s="1073">
        <v>953</v>
      </c>
      <c r="W35" s="1073"/>
      <c r="X35" s="1073"/>
      <c r="Y35" s="1073"/>
      <c r="Z35" s="1073"/>
      <c r="AA35" s="1073">
        <v>-57</v>
      </c>
      <c r="AB35" s="1073"/>
      <c r="AC35" s="1073"/>
      <c r="AD35" s="1073"/>
      <c r="AE35" s="1074"/>
      <c r="AF35" s="1048">
        <v>87</v>
      </c>
      <c r="AG35" s="1049"/>
      <c r="AH35" s="1049"/>
      <c r="AI35" s="1049"/>
      <c r="AJ35" s="1050"/>
      <c r="AK35" s="1009">
        <v>335</v>
      </c>
      <c r="AL35" s="1000"/>
      <c r="AM35" s="1000"/>
      <c r="AN35" s="1000"/>
      <c r="AO35" s="1000"/>
      <c r="AP35" s="1000">
        <v>6460</v>
      </c>
      <c r="AQ35" s="1000"/>
      <c r="AR35" s="1000"/>
      <c r="AS35" s="1000"/>
      <c r="AT35" s="1000"/>
      <c r="AU35" s="1000">
        <v>3953</v>
      </c>
      <c r="AV35" s="1000"/>
      <c r="AW35" s="1000"/>
      <c r="AX35" s="1000"/>
      <c r="AY35" s="1000"/>
      <c r="AZ35" s="1071" t="s">
        <v>551</v>
      </c>
      <c r="BA35" s="1071"/>
      <c r="BB35" s="1071"/>
      <c r="BC35" s="1071"/>
      <c r="BD35" s="1071"/>
      <c r="BE35" s="1061" t="s">
        <v>385</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t="s">
        <v>389</v>
      </c>
      <c r="C36" s="1067"/>
      <c r="D36" s="1067"/>
      <c r="E36" s="1067"/>
      <c r="F36" s="1067"/>
      <c r="G36" s="1067"/>
      <c r="H36" s="1067"/>
      <c r="I36" s="1067"/>
      <c r="J36" s="1067"/>
      <c r="K36" s="1067"/>
      <c r="L36" s="1067"/>
      <c r="M36" s="1067"/>
      <c r="N36" s="1067"/>
      <c r="O36" s="1067"/>
      <c r="P36" s="1068"/>
      <c r="Q36" s="1072">
        <v>691</v>
      </c>
      <c r="R36" s="1073"/>
      <c r="S36" s="1073"/>
      <c r="T36" s="1073"/>
      <c r="U36" s="1073"/>
      <c r="V36" s="1073">
        <v>646</v>
      </c>
      <c r="W36" s="1073"/>
      <c r="X36" s="1073"/>
      <c r="Y36" s="1073"/>
      <c r="Z36" s="1073"/>
      <c r="AA36" s="1073">
        <v>45</v>
      </c>
      <c r="AB36" s="1073"/>
      <c r="AC36" s="1073"/>
      <c r="AD36" s="1073"/>
      <c r="AE36" s="1074"/>
      <c r="AF36" s="1048">
        <v>12</v>
      </c>
      <c r="AG36" s="1049"/>
      <c r="AH36" s="1049"/>
      <c r="AI36" s="1049"/>
      <c r="AJ36" s="1050"/>
      <c r="AK36" s="1009">
        <v>348</v>
      </c>
      <c r="AL36" s="1000"/>
      <c r="AM36" s="1000"/>
      <c r="AN36" s="1000"/>
      <c r="AO36" s="1000"/>
      <c r="AP36" s="1000">
        <v>4303</v>
      </c>
      <c r="AQ36" s="1000"/>
      <c r="AR36" s="1000"/>
      <c r="AS36" s="1000"/>
      <c r="AT36" s="1000"/>
      <c r="AU36" s="1000">
        <v>3055</v>
      </c>
      <c r="AV36" s="1000"/>
      <c r="AW36" s="1000"/>
      <c r="AX36" s="1000"/>
      <c r="AY36" s="1000"/>
      <c r="AZ36" s="1071" t="s">
        <v>551</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t="s">
        <v>391</v>
      </c>
      <c r="C37" s="1067"/>
      <c r="D37" s="1067"/>
      <c r="E37" s="1067"/>
      <c r="F37" s="1067"/>
      <c r="G37" s="1067"/>
      <c r="H37" s="1067"/>
      <c r="I37" s="1067"/>
      <c r="J37" s="1067"/>
      <c r="K37" s="1067"/>
      <c r="L37" s="1067"/>
      <c r="M37" s="1067"/>
      <c r="N37" s="1067"/>
      <c r="O37" s="1067"/>
      <c r="P37" s="1068"/>
      <c r="Q37" s="1072">
        <v>6</v>
      </c>
      <c r="R37" s="1073"/>
      <c r="S37" s="1073"/>
      <c r="T37" s="1073"/>
      <c r="U37" s="1073"/>
      <c r="V37" s="1073">
        <v>5</v>
      </c>
      <c r="W37" s="1073"/>
      <c r="X37" s="1073"/>
      <c r="Y37" s="1073"/>
      <c r="Z37" s="1073"/>
      <c r="AA37" s="1073">
        <v>0</v>
      </c>
      <c r="AB37" s="1073"/>
      <c r="AC37" s="1073"/>
      <c r="AD37" s="1073"/>
      <c r="AE37" s="1074"/>
      <c r="AF37" s="1048" t="s">
        <v>112</v>
      </c>
      <c r="AG37" s="1049"/>
      <c r="AH37" s="1049"/>
      <c r="AI37" s="1049"/>
      <c r="AJ37" s="1050"/>
      <c r="AK37" s="1009" t="s">
        <v>537</v>
      </c>
      <c r="AL37" s="1000"/>
      <c r="AM37" s="1000"/>
      <c r="AN37" s="1000"/>
      <c r="AO37" s="1000"/>
      <c r="AP37" s="1000" t="s">
        <v>537</v>
      </c>
      <c r="AQ37" s="1000"/>
      <c r="AR37" s="1000"/>
      <c r="AS37" s="1000"/>
      <c r="AT37" s="1000"/>
      <c r="AU37" s="1000" t="s">
        <v>537</v>
      </c>
      <c r="AV37" s="1000"/>
      <c r="AW37" s="1000"/>
      <c r="AX37" s="1000"/>
      <c r="AY37" s="1000"/>
      <c r="AZ37" s="1071" t="s">
        <v>551</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368</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3477</v>
      </c>
      <c r="AG63" s="988"/>
      <c r="AH63" s="988"/>
      <c r="AI63" s="988"/>
      <c r="AJ63" s="1059"/>
      <c r="AK63" s="1060"/>
      <c r="AL63" s="992"/>
      <c r="AM63" s="992"/>
      <c r="AN63" s="992"/>
      <c r="AO63" s="992"/>
      <c r="AP63" s="988">
        <v>15823</v>
      </c>
      <c r="AQ63" s="988"/>
      <c r="AR63" s="988"/>
      <c r="AS63" s="988"/>
      <c r="AT63" s="988"/>
      <c r="AU63" s="988">
        <v>8588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395</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396</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538</v>
      </c>
      <c r="C68" s="1015"/>
      <c r="D68" s="1015"/>
      <c r="E68" s="1015"/>
      <c r="F68" s="1015"/>
      <c r="G68" s="1015"/>
      <c r="H68" s="1015"/>
      <c r="I68" s="1015"/>
      <c r="J68" s="1015"/>
      <c r="K68" s="1015"/>
      <c r="L68" s="1015"/>
      <c r="M68" s="1015"/>
      <c r="N68" s="1015"/>
      <c r="O68" s="1015"/>
      <c r="P68" s="1016"/>
      <c r="Q68" s="1017">
        <v>1549</v>
      </c>
      <c r="R68" s="1011"/>
      <c r="S68" s="1011"/>
      <c r="T68" s="1011"/>
      <c r="U68" s="1011"/>
      <c r="V68" s="1011">
        <v>1445</v>
      </c>
      <c r="W68" s="1011"/>
      <c r="X68" s="1011"/>
      <c r="Y68" s="1011"/>
      <c r="Z68" s="1011"/>
      <c r="AA68" s="1011">
        <v>104</v>
      </c>
      <c r="AB68" s="1011"/>
      <c r="AC68" s="1011"/>
      <c r="AD68" s="1011"/>
      <c r="AE68" s="1011"/>
      <c r="AF68" s="1011">
        <v>104</v>
      </c>
      <c r="AG68" s="1011"/>
      <c r="AH68" s="1011"/>
      <c r="AI68" s="1011"/>
      <c r="AJ68" s="1011"/>
      <c r="AK68" s="1011" t="s">
        <v>542</v>
      </c>
      <c r="AL68" s="1011"/>
      <c r="AM68" s="1011"/>
      <c r="AN68" s="1011"/>
      <c r="AO68" s="1011"/>
      <c r="AP68" s="1011" t="s">
        <v>542</v>
      </c>
      <c r="AQ68" s="1011"/>
      <c r="AR68" s="1011"/>
      <c r="AS68" s="1011"/>
      <c r="AT68" s="1011"/>
      <c r="AU68" s="1011" t="s">
        <v>542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539</v>
      </c>
      <c r="C69" s="1004"/>
      <c r="D69" s="1004"/>
      <c r="E69" s="1004"/>
      <c r="F69" s="1004"/>
      <c r="G69" s="1004"/>
      <c r="H69" s="1004"/>
      <c r="I69" s="1004"/>
      <c r="J69" s="1004"/>
      <c r="K69" s="1004"/>
      <c r="L69" s="1004"/>
      <c r="M69" s="1004"/>
      <c r="N69" s="1004"/>
      <c r="O69" s="1004"/>
      <c r="P69" s="1005"/>
      <c r="Q69" s="1006">
        <v>795514</v>
      </c>
      <c r="R69" s="1000"/>
      <c r="S69" s="1000"/>
      <c r="T69" s="1000"/>
      <c r="U69" s="1000"/>
      <c r="V69" s="1000">
        <v>763822</v>
      </c>
      <c r="W69" s="1000"/>
      <c r="X69" s="1000"/>
      <c r="Y69" s="1000"/>
      <c r="Z69" s="1000"/>
      <c r="AA69" s="1000">
        <v>31692</v>
      </c>
      <c r="AB69" s="1000"/>
      <c r="AC69" s="1000"/>
      <c r="AD69" s="1000"/>
      <c r="AE69" s="1000"/>
      <c r="AF69" s="1000">
        <v>31692</v>
      </c>
      <c r="AG69" s="1000"/>
      <c r="AH69" s="1000"/>
      <c r="AI69" s="1000"/>
      <c r="AJ69" s="1000"/>
      <c r="AK69" s="1000">
        <v>1</v>
      </c>
      <c r="AL69" s="1000"/>
      <c r="AM69" s="1000"/>
      <c r="AN69" s="1000"/>
      <c r="AO69" s="1000"/>
      <c r="AP69" s="1000" t="s">
        <v>542</v>
      </c>
      <c r="AQ69" s="1000"/>
      <c r="AR69" s="1000"/>
      <c r="AS69" s="1000"/>
      <c r="AT69" s="1000"/>
      <c r="AU69" s="1000" t="s">
        <v>544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540</v>
      </c>
      <c r="C70" s="1004"/>
      <c r="D70" s="1004"/>
      <c r="E70" s="1004"/>
      <c r="F70" s="1004"/>
      <c r="G70" s="1004"/>
      <c r="H70" s="1004"/>
      <c r="I70" s="1004"/>
      <c r="J70" s="1004"/>
      <c r="K70" s="1004"/>
      <c r="L70" s="1004"/>
      <c r="M70" s="1004"/>
      <c r="N70" s="1004"/>
      <c r="O70" s="1004"/>
      <c r="P70" s="1005"/>
      <c r="Q70" s="1006">
        <v>19</v>
      </c>
      <c r="R70" s="1000"/>
      <c r="S70" s="1000"/>
      <c r="T70" s="1000"/>
      <c r="U70" s="1000"/>
      <c r="V70" s="1000">
        <v>11</v>
      </c>
      <c r="W70" s="1000"/>
      <c r="X70" s="1000"/>
      <c r="Y70" s="1000"/>
      <c r="Z70" s="1000"/>
      <c r="AA70" s="1000">
        <v>8</v>
      </c>
      <c r="AB70" s="1000"/>
      <c r="AC70" s="1000"/>
      <c r="AD70" s="1000"/>
      <c r="AE70" s="1000"/>
      <c r="AF70" s="1000">
        <v>8</v>
      </c>
      <c r="AG70" s="1000"/>
      <c r="AH70" s="1000"/>
      <c r="AI70" s="1000"/>
      <c r="AJ70" s="1000"/>
      <c r="AK70" s="1000" t="s">
        <v>542</v>
      </c>
      <c r="AL70" s="1000"/>
      <c r="AM70" s="1000"/>
      <c r="AN70" s="1000"/>
      <c r="AO70" s="1000"/>
      <c r="AP70" s="1000" t="s">
        <v>543</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541</v>
      </c>
      <c r="C71" s="1004"/>
      <c r="D71" s="1004"/>
      <c r="E71" s="1004"/>
      <c r="F71" s="1004"/>
      <c r="G71" s="1004"/>
      <c r="H71" s="1004"/>
      <c r="I71" s="1004"/>
      <c r="J71" s="1004"/>
      <c r="K71" s="1004"/>
      <c r="L71" s="1004"/>
      <c r="M71" s="1004"/>
      <c r="N71" s="1004"/>
      <c r="O71" s="1004"/>
      <c r="P71" s="1005"/>
      <c r="Q71" s="1006">
        <v>665</v>
      </c>
      <c r="R71" s="1000"/>
      <c r="S71" s="1000"/>
      <c r="T71" s="1000"/>
      <c r="U71" s="1000"/>
      <c r="V71" s="1000">
        <v>657</v>
      </c>
      <c r="W71" s="1000"/>
      <c r="X71" s="1000"/>
      <c r="Y71" s="1000"/>
      <c r="Z71" s="1000"/>
      <c r="AA71" s="1000">
        <v>9</v>
      </c>
      <c r="AB71" s="1000"/>
      <c r="AC71" s="1000"/>
      <c r="AD71" s="1000"/>
      <c r="AE71" s="1000"/>
      <c r="AF71" s="1000">
        <v>9</v>
      </c>
      <c r="AG71" s="1000"/>
      <c r="AH71" s="1000"/>
      <c r="AI71" s="1000"/>
      <c r="AJ71" s="1000"/>
      <c r="AK71" s="1000" t="s">
        <v>542</v>
      </c>
      <c r="AL71" s="1000"/>
      <c r="AM71" s="1000"/>
      <c r="AN71" s="1000"/>
      <c r="AO71" s="1000"/>
      <c r="AP71" s="1000" t="s">
        <v>542</v>
      </c>
      <c r="AQ71" s="1000"/>
      <c r="AR71" s="1000"/>
      <c r="AS71" s="1000"/>
      <c r="AT71" s="1000"/>
      <c r="AU71" s="1000"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368</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31813</v>
      </c>
      <c r="AG88" s="988"/>
      <c r="AH88" s="988"/>
      <c r="AI88" s="988"/>
      <c r="AJ88" s="988"/>
      <c r="AK88" s="992"/>
      <c r="AL88" s="992"/>
      <c r="AM88" s="992"/>
      <c r="AN88" s="992"/>
      <c r="AO88" s="992"/>
      <c r="AP88" s="988" t="s">
        <v>549</v>
      </c>
      <c r="AQ88" s="988"/>
      <c r="AR88" s="988"/>
      <c r="AS88" s="988"/>
      <c r="AT88" s="988"/>
      <c r="AU88" s="988" t="s">
        <v>549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259</v>
      </c>
      <c r="CS102" s="980"/>
      <c r="CT102" s="980"/>
      <c r="CU102" s="980"/>
      <c r="CV102" s="981"/>
      <c r="CW102" s="979">
        <v>6</v>
      </c>
      <c r="CX102" s="980"/>
      <c r="CY102" s="980"/>
      <c r="CZ102" s="980"/>
      <c r="DA102" s="981"/>
      <c r="DB102" s="979" t="s">
        <v>542</v>
      </c>
      <c r="DC102" s="980"/>
      <c r="DD102" s="980"/>
      <c r="DE102" s="980"/>
      <c r="DF102" s="981"/>
      <c r="DG102" s="979">
        <v>1452</v>
      </c>
      <c r="DH102" s="980"/>
      <c r="DI102" s="980"/>
      <c r="DJ102" s="980"/>
      <c r="DK102" s="981"/>
      <c r="DL102" s="979" t="s">
        <v>542</v>
      </c>
      <c r="DM102" s="980"/>
      <c r="DN102" s="980"/>
      <c r="DO102" s="980"/>
      <c r="DP102" s="981"/>
      <c r="DQ102" s="979">
        <v>842</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x14ac:dyDescent="0.2">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2795841</v>
      </c>
      <c r="AB110" s="916"/>
      <c r="AC110" s="916"/>
      <c r="AD110" s="916"/>
      <c r="AE110" s="917"/>
      <c r="AF110" s="918">
        <v>2534217</v>
      </c>
      <c r="AG110" s="916"/>
      <c r="AH110" s="916"/>
      <c r="AI110" s="916"/>
      <c r="AJ110" s="917"/>
      <c r="AK110" s="918">
        <v>2494791</v>
      </c>
      <c r="AL110" s="916"/>
      <c r="AM110" s="916"/>
      <c r="AN110" s="916"/>
      <c r="AO110" s="917"/>
      <c r="AP110" s="919">
        <v>20.399999999999999</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22442500</v>
      </c>
      <c r="BR110" s="863"/>
      <c r="BS110" s="863"/>
      <c r="BT110" s="863"/>
      <c r="BU110" s="863"/>
      <c r="BV110" s="863">
        <v>22726071</v>
      </c>
      <c r="BW110" s="863"/>
      <c r="BX110" s="863"/>
      <c r="BY110" s="863"/>
      <c r="BZ110" s="863"/>
      <c r="CA110" s="863">
        <v>23774344</v>
      </c>
      <c r="CB110" s="863"/>
      <c r="CC110" s="863"/>
      <c r="CD110" s="863"/>
      <c r="CE110" s="863"/>
      <c r="CF110" s="887">
        <v>194.5</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2">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54592</v>
      </c>
      <c r="BR111" s="835"/>
      <c r="BS111" s="835"/>
      <c r="BT111" s="835"/>
      <c r="BU111" s="835"/>
      <c r="BV111" s="835">
        <v>51109</v>
      </c>
      <c r="BW111" s="835"/>
      <c r="BX111" s="835"/>
      <c r="BY111" s="835"/>
      <c r="BZ111" s="835"/>
      <c r="CA111" s="835">
        <v>200885</v>
      </c>
      <c r="CB111" s="835"/>
      <c r="CC111" s="835"/>
      <c r="CD111" s="835"/>
      <c r="CE111" s="835"/>
      <c r="CF111" s="896">
        <v>1.6</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2">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9713556</v>
      </c>
      <c r="BR112" s="835"/>
      <c r="BS112" s="835"/>
      <c r="BT112" s="835"/>
      <c r="BU112" s="835"/>
      <c r="BV112" s="835">
        <v>9350020</v>
      </c>
      <c r="BW112" s="835"/>
      <c r="BX112" s="835"/>
      <c r="BY112" s="835"/>
      <c r="BZ112" s="835"/>
      <c r="CA112" s="835">
        <v>8588898</v>
      </c>
      <c r="CB112" s="835"/>
      <c r="CC112" s="835"/>
      <c r="CD112" s="835"/>
      <c r="CE112" s="835"/>
      <c r="CF112" s="896">
        <v>70.3</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2">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837369</v>
      </c>
      <c r="AB113" s="944"/>
      <c r="AC113" s="944"/>
      <c r="AD113" s="944"/>
      <c r="AE113" s="945"/>
      <c r="AF113" s="946">
        <v>881229</v>
      </c>
      <c r="AG113" s="944"/>
      <c r="AH113" s="944"/>
      <c r="AI113" s="944"/>
      <c r="AJ113" s="945"/>
      <c r="AK113" s="946">
        <v>918142</v>
      </c>
      <c r="AL113" s="944"/>
      <c r="AM113" s="944"/>
      <c r="AN113" s="944"/>
      <c r="AO113" s="945"/>
      <c r="AP113" s="947">
        <v>7.5</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54592</v>
      </c>
      <c r="DH113" s="798"/>
      <c r="DI113" s="798"/>
      <c r="DJ113" s="798"/>
      <c r="DK113" s="799"/>
      <c r="DL113" s="800">
        <v>51109</v>
      </c>
      <c r="DM113" s="798"/>
      <c r="DN113" s="798"/>
      <c r="DO113" s="798"/>
      <c r="DP113" s="799"/>
      <c r="DQ113" s="800">
        <v>200885</v>
      </c>
      <c r="DR113" s="798"/>
      <c r="DS113" s="798"/>
      <c r="DT113" s="798"/>
      <c r="DU113" s="799"/>
      <c r="DV113" s="845">
        <v>1.6</v>
      </c>
      <c r="DW113" s="846"/>
      <c r="DX113" s="846"/>
      <c r="DY113" s="846"/>
      <c r="DZ113" s="847"/>
    </row>
    <row r="114" spans="1:130" s="199" customFormat="1" ht="26.25" customHeight="1" x14ac:dyDescent="0.2">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4743059</v>
      </c>
      <c r="BR114" s="835"/>
      <c r="BS114" s="835"/>
      <c r="BT114" s="835"/>
      <c r="BU114" s="835"/>
      <c r="BV114" s="835">
        <v>4510803</v>
      </c>
      <c r="BW114" s="835"/>
      <c r="BX114" s="835"/>
      <c r="BY114" s="835"/>
      <c r="BZ114" s="835"/>
      <c r="CA114" s="835">
        <v>4378007</v>
      </c>
      <c r="CB114" s="835"/>
      <c r="CC114" s="835"/>
      <c r="CD114" s="835"/>
      <c r="CE114" s="835"/>
      <c r="CF114" s="896">
        <v>35.799999999999997</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2">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v>4421</v>
      </c>
      <c r="AG115" s="944"/>
      <c r="AH115" s="944"/>
      <c r="AI115" s="944"/>
      <c r="AJ115" s="945"/>
      <c r="AK115" s="946">
        <v>6303</v>
      </c>
      <c r="AL115" s="944"/>
      <c r="AM115" s="944"/>
      <c r="AN115" s="944"/>
      <c r="AO115" s="945"/>
      <c r="AP115" s="947">
        <v>0.1</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1184106</v>
      </c>
      <c r="BR115" s="835"/>
      <c r="BS115" s="835"/>
      <c r="BT115" s="835"/>
      <c r="BU115" s="835"/>
      <c r="BV115" s="835">
        <v>1202465</v>
      </c>
      <c r="BW115" s="835"/>
      <c r="BX115" s="835"/>
      <c r="BY115" s="835"/>
      <c r="BZ115" s="835"/>
      <c r="CA115" s="835">
        <v>842050</v>
      </c>
      <c r="CB115" s="835"/>
      <c r="CC115" s="835"/>
      <c r="CD115" s="835"/>
      <c r="CE115" s="835"/>
      <c r="CF115" s="896">
        <v>6.9</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2">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2">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3633210</v>
      </c>
      <c r="AB117" s="930"/>
      <c r="AC117" s="930"/>
      <c r="AD117" s="930"/>
      <c r="AE117" s="931"/>
      <c r="AF117" s="932">
        <v>3419867</v>
      </c>
      <c r="AG117" s="930"/>
      <c r="AH117" s="930"/>
      <c r="AI117" s="930"/>
      <c r="AJ117" s="931"/>
      <c r="AK117" s="932">
        <v>3419236</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2">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2">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437</v>
      </c>
      <c r="BP119" s="899"/>
      <c r="BQ119" s="903">
        <v>38137813</v>
      </c>
      <c r="BR119" s="866"/>
      <c r="BS119" s="866"/>
      <c r="BT119" s="866"/>
      <c r="BU119" s="866"/>
      <c r="BV119" s="866">
        <v>37840468</v>
      </c>
      <c r="BW119" s="866"/>
      <c r="BX119" s="866"/>
      <c r="BY119" s="866"/>
      <c r="BZ119" s="866"/>
      <c r="CA119" s="866">
        <v>37784184</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2">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6155130</v>
      </c>
      <c r="BR120" s="863"/>
      <c r="BS120" s="863"/>
      <c r="BT120" s="863"/>
      <c r="BU120" s="863"/>
      <c r="BV120" s="863">
        <v>6619906</v>
      </c>
      <c r="BW120" s="863"/>
      <c r="BX120" s="863"/>
      <c r="BY120" s="863"/>
      <c r="BZ120" s="863"/>
      <c r="CA120" s="863">
        <v>6850584</v>
      </c>
      <c r="CB120" s="863"/>
      <c r="CC120" s="863"/>
      <c r="CD120" s="863"/>
      <c r="CE120" s="863"/>
      <c r="CF120" s="887">
        <v>56</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t="s">
        <v>112</v>
      </c>
      <c r="DH120" s="863"/>
      <c r="DI120" s="863"/>
      <c r="DJ120" s="863"/>
      <c r="DK120" s="863"/>
      <c r="DL120" s="863" t="s">
        <v>112</v>
      </c>
      <c r="DM120" s="863"/>
      <c r="DN120" s="863"/>
      <c r="DO120" s="863"/>
      <c r="DP120" s="863"/>
      <c r="DQ120" s="863">
        <v>3953279</v>
      </c>
      <c r="DR120" s="863"/>
      <c r="DS120" s="863"/>
      <c r="DT120" s="863"/>
      <c r="DU120" s="863"/>
      <c r="DV120" s="864">
        <v>32.299999999999997</v>
      </c>
      <c r="DW120" s="864"/>
      <c r="DX120" s="864"/>
      <c r="DY120" s="864"/>
      <c r="DZ120" s="865"/>
    </row>
    <row r="121" spans="1:130" s="199" customFormat="1" ht="26.25" customHeight="1" x14ac:dyDescent="0.2">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v>4421</v>
      </c>
      <c r="AG121" s="798"/>
      <c r="AH121" s="798"/>
      <c r="AI121" s="798"/>
      <c r="AJ121" s="799"/>
      <c r="AK121" s="800">
        <v>6303</v>
      </c>
      <c r="AL121" s="798"/>
      <c r="AM121" s="798"/>
      <c r="AN121" s="798"/>
      <c r="AO121" s="799"/>
      <c r="AP121" s="845">
        <v>0.1</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3668679</v>
      </c>
      <c r="BR121" s="835"/>
      <c r="BS121" s="835"/>
      <c r="BT121" s="835"/>
      <c r="BU121" s="835"/>
      <c r="BV121" s="835">
        <v>3454292</v>
      </c>
      <c r="BW121" s="835"/>
      <c r="BX121" s="835"/>
      <c r="BY121" s="835"/>
      <c r="BZ121" s="835"/>
      <c r="CA121" s="835">
        <v>2814180</v>
      </c>
      <c r="CB121" s="835"/>
      <c r="CC121" s="835"/>
      <c r="CD121" s="835"/>
      <c r="CE121" s="835"/>
      <c r="CF121" s="896">
        <v>23</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3112407</v>
      </c>
      <c r="DH121" s="835"/>
      <c r="DI121" s="835"/>
      <c r="DJ121" s="835"/>
      <c r="DK121" s="835"/>
      <c r="DL121" s="835">
        <v>3071094</v>
      </c>
      <c r="DM121" s="835"/>
      <c r="DN121" s="835"/>
      <c r="DO121" s="835"/>
      <c r="DP121" s="835"/>
      <c r="DQ121" s="835">
        <v>3055063</v>
      </c>
      <c r="DR121" s="835"/>
      <c r="DS121" s="835"/>
      <c r="DT121" s="835"/>
      <c r="DU121" s="835"/>
      <c r="DV121" s="812">
        <v>25</v>
      </c>
      <c r="DW121" s="812"/>
      <c r="DX121" s="812"/>
      <c r="DY121" s="812"/>
      <c r="DZ121" s="813"/>
    </row>
    <row r="122" spans="1:130" s="199" customFormat="1" ht="26.25" customHeight="1" x14ac:dyDescent="0.2">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24571531</v>
      </c>
      <c r="BR122" s="866"/>
      <c r="BS122" s="866"/>
      <c r="BT122" s="866"/>
      <c r="BU122" s="866"/>
      <c r="BV122" s="866">
        <v>24602333</v>
      </c>
      <c r="BW122" s="866"/>
      <c r="BX122" s="866"/>
      <c r="BY122" s="866"/>
      <c r="BZ122" s="866"/>
      <c r="CA122" s="866">
        <v>24190356</v>
      </c>
      <c r="CB122" s="866"/>
      <c r="CC122" s="866"/>
      <c r="CD122" s="866"/>
      <c r="CE122" s="866"/>
      <c r="CF122" s="867">
        <v>197.9</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2057629</v>
      </c>
      <c r="DH122" s="835"/>
      <c r="DI122" s="835"/>
      <c r="DJ122" s="835"/>
      <c r="DK122" s="835"/>
      <c r="DL122" s="835">
        <v>1791629</v>
      </c>
      <c r="DM122" s="835"/>
      <c r="DN122" s="835"/>
      <c r="DO122" s="835"/>
      <c r="DP122" s="835"/>
      <c r="DQ122" s="835">
        <v>1545245</v>
      </c>
      <c r="DR122" s="835"/>
      <c r="DS122" s="835"/>
      <c r="DT122" s="835"/>
      <c r="DU122" s="835"/>
      <c r="DV122" s="812">
        <v>12.6</v>
      </c>
      <c r="DW122" s="812"/>
      <c r="DX122" s="812"/>
      <c r="DY122" s="812"/>
      <c r="DZ122" s="813"/>
    </row>
    <row r="123" spans="1:130" s="199" customFormat="1" ht="26.25" customHeight="1" x14ac:dyDescent="0.2">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445</v>
      </c>
      <c r="BP123" s="899"/>
      <c r="BQ123" s="853">
        <v>34395340</v>
      </c>
      <c r="BR123" s="854"/>
      <c r="BS123" s="854"/>
      <c r="BT123" s="854"/>
      <c r="BU123" s="854"/>
      <c r="BV123" s="854">
        <v>34676531</v>
      </c>
      <c r="BW123" s="854"/>
      <c r="BX123" s="854"/>
      <c r="BY123" s="854"/>
      <c r="BZ123" s="854"/>
      <c r="CA123" s="854">
        <v>33855120</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23184</v>
      </c>
      <c r="DH123" s="798"/>
      <c r="DI123" s="798"/>
      <c r="DJ123" s="798"/>
      <c r="DK123" s="799"/>
      <c r="DL123" s="800">
        <v>23374</v>
      </c>
      <c r="DM123" s="798"/>
      <c r="DN123" s="798"/>
      <c r="DO123" s="798"/>
      <c r="DP123" s="799"/>
      <c r="DQ123" s="800">
        <v>32249</v>
      </c>
      <c r="DR123" s="798"/>
      <c r="DS123" s="798"/>
      <c r="DT123" s="798"/>
      <c r="DU123" s="799"/>
      <c r="DV123" s="845">
        <v>0.3</v>
      </c>
      <c r="DW123" s="846"/>
      <c r="DX123" s="846"/>
      <c r="DY123" s="846"/>
      <c r="DZ123" s="847"/>
    </row>
    <row r="124" spans="1:130" s="199" customFormat="1" ht="26.25" customHeight="1" thickBot="1" x14ac:dyDescent="0.25">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30.7</v>
      </c>
      <c r="BR124" s="852"/>
      <c r="BS124" s="852"/>
      <c r="BT124" s="852"/>
      <c r="BU124" s="852"/>
      <c r="BV124" s="852">
        <v>25.1</v>
      </c>
      <c r="BW124" s="852"/>
      <c r="BX124" s="852"/>
      <c r="BY124" s="852"/>
      <c r="BZ124" s="852"/>
      <c r="CA124" s="852">
        <v>32.1</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4520336</v>
      </c>
      <c r="DH124" s="781"/>
      <c r="DI124" s="781"/>
      <c r="DJ124" s="781"/>
      <c r="DK124" s="782"/>
      <c r="DL124" s="783">
        <v>4463923</v>
      </c>
      <c r="DM124" s="781"/>
      <c r="DN124" s="781"/>
      <c r="DO124" s="781"/>
      <c r="DP124" s="782"/>
      <c r="DQ124" s="783">
        <v>3062</v>
      </c>
      <c r="DR124" s="781"/>
      <c r="DS124" s="781"/>
      <c r="DT124" s="781"/>
      <c r="DU124" s="782"/>
      <c r="DV124" s="869">
        <v>0</v>
      </c>
      <c r="DW124" s="870"/>
      <c r="DX124" s="870"/>
      <c r="DY124" s="870"/>
      <c r="DZ124" s="871"/>
    </row>
    <row r="125" spans="1:130" s="199" customFormat="1" ht="26.25" customHeight="1" x14ac:dyDescent="0.2">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5">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v>1184106</v>
      </c>
      <c r="DH126" s="835"/>
      <c r="DI126" s="835"/>
      <c r="DJ126" s="835"/>
      <c r="DK126" s="835"/>
      <c r="DL126" s="835">
        <v>1202465</v>
      </c>
      <c r="DM126" s="835"/>
      <c r="DN126" s="835"/>
      <c r="DO126" s="835"/>
      <c r="DP126" s="835"/>
      <c r="DQ126" s="835">
        <v>842050</v>
      </c>
      <c r="DR126" s="835"/>
      <c r="DS126" s="835"/>
      <c r="DT126" s="835"/>
      <c r="DU126" s="835"/>
      <c r="DV126" s="812">
        <v>6.9</v>
      </c>
      <c r="DW126" s="812"/>
      <c r="DX126" s="812"/>
      <c r="DY126" s="812"/>
      <c r="DZ126" s="813"/>
    </row>
    <row r="127" spans="1:130" s="199" customFormat="1" ht="26.25" customHeight="1" x14ac:dyDescent="0.2">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5">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275893</v>
      </c>
      <c r="AB128" s="819"/>
      <c r="AC128" s="819"/>
      <c r="AD128" s="819"/>
      <c r="AE128" s="820"/>
      <c r="AF128" s="821">
        <v>267822</v>
      </c>
      <c r="AG128" s="819"/>
      <c r="AH128" s="819"/>
      <c r="AI128" s="819"/>
      <c r="AJ128" s="820"/>
      <c r="AK128" s="821">
        <v>215199</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12.8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2">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14742089</v>
      </c>
      <c r="AB129" s="798"/>
      <c r="AC129" s="798"/>
      <c r="AD129" s="798"/>
      <c r="AE129" s="799"/>
      <c r="AF129" s="800">
        <v>15021184</v>
      </c>
      <c r="AG129" s="798"/>
      <c r="AH129" s="798"/>
      <c r="AI129" s="798"/>
      <c r="AJ129" s="799"/>
      <c r="AK129" s="800">
        <v>14708333</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17.8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2570646</v>
      </c>
      <c r="AB130" s="798"/>
      <c r="AC130" s="798"/>
      <c r="AD130" s="798"/>
      <c r="AE130" s="799"/>
      <c r="AF130" s="800">
        <v>2452093</v>
      </c>
      <c r="AG130" s="798"/>
      <c r="AH130" s="798"/>
      <c r="AI130" s="798"/>
      <c r="AJ130" s="799"/>
      <c r="AK130" s="800">
        <v>2482537</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5.9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12171443</v>
      </c>
      <c r="AB131" s="781"/>
      <c r="AC131" s="781"/>
      <c r="AD131" s="781"/>
      <c r="AE131" s="782"/>
      <c r="AF131" s="783">
        <v>12569091</v>
      </c>
      <c r="AG131" s="781"/>
      <c r="AH131" s="781"/>
      <c r="AI131" s="781"/>
      <c r="AJ131" s="782"/>
      <c r="AK131" s="783">
        <v>12225796</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32.1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6.4632517280000004</v>
      </c>
      <c r="AB132" s="761"/>
      <c r="AC132" s="761"/>
      <c r="AD132" s="761"/>
      <c r="AE132" s="762"/>
      <c r="AF132" s="763">
        <v>5.5688354870000003</v>
      </c>
      <c r="AG132" s="761"/>
      <c r="AH132" s="761"/>
      <c r="AI132" s="761"/>
      <c r="AJ132" s="762"/>
      <c r="AK132" s="763">
        <v>5.9014562320000001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7</v>
      </c>
      <c r="AB133" s="740"/>
      <c r="AC133" s="740"/>
      <c r="AD133" s="740"/>
      <c r="AE133" s="741"/>
      <c r="AF133" s="739">
        <v>6.3</v>
      </c>
      <c r="AG133" s="740"/>
      <c r="AH133" s="740"/>
      <c r="AI133" s="740"/>
      <c r="AJ133" s="741"/>
      <c r="AK133" s="739">
        <v>5.9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2"/>
  <cols>
    <col min="1" max="36" width="9" style="244" customWidth="1"/>
    <col min="37" max="16384" width="9" style="243" hidden="1"/>
  </cols>
  <sheetData>
    <row r="1" spans="2:36" ht="13"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 x14ac:dyDescent="0.2"/>
    <row r="3" spans="2:36" ht="13" x14ac:dyDescent="0.2"/>
    <row r="4" spans="2:36" ht="13" x14ac:dyDescent="0.2"/>
    <row r="5" spans="2:36" ht="13" x14ac:dyDescent="0.2"/>
    <row r="6" spans="2:36" ht="13" x14ac:dyDescent="0.2"/>
    <row r="7" spans="2:36" ht="13" x14ac:dyDescent="0.2"/>
    <row r="8" spans="2:36" ht="13" x14ac:dyDescent="0.2"/>
    <row r="9" spans="2:36" ht="13" x14ac:dyDescent="0.2"/>
    <row r="10" spans="2:36" ht="13" x14ac:dyDescent="0.2"/>
    <row r="11" spans="2:36" ht="13" x14ac:dyDescent="0.2"/>
    <row r="12" spans="2:36" ht="13" x14ac:dyDescent="0.2"/>
    <row r="13" spans="2:36" ht="13" x14ac:dyDescent="0.2"/>
    <row r="14" spans="2:36" ht="13" x14ac:dyDescent="0.2"/>
    <row r="15" spans="2:36" ht="13" x14ac:dyDescent="0.2"/>
    <row r="16" spans="2:36" ht="13" x14ac:dyDescent="0.2">
      <c r="AJ16" s="243"/>
    </row>
    <row r="17" spans="34:36" ht="13" x14ac:dyDescent="0.2">
      <c r="AJ17" s="243"/>
    </row>
    <row r="18" spans="34:36" ht="13" x14ac:dyDescent="0.2"/>
    <row r="19" spans="34:36" ht="13" x14ac:dyDescent="0.2"/>
    <row r="20" spans="34:36" ht="13" x14ac:dyDescent="0.2">
      <c r="AI20" s="243"/>
      <c r="AJ20" s="243"/>
    </row>
    <row r="21" spans="34:36" ht="13" x14ac:dyDescent="0.2">
      <c r="AJ21" s="243"/>
    </row>
    <row r="22" spans="34:36" ht="13" x14ac:dyDescent="0.2"/>
    <row r="23" spans="34:36" ht="13" x14ac:dyDescent="0.2">
      <c r="AI23" s="243"/>
      <c r="AJ23" s="243"/>
    </row>
    <row r="24" spans="34:36" ht="13" x14ac:dyDescent="0.2">
      <c r="AJ24" s="243"/>
    </row>
    <row r="25" spans="34:36" ht="13" x14ac:dyDescent="0.2">
      <c r="AJ25" s="243"/>
    </row>
    <row r="26" spans="34:36" ht="13" x14ac:dyDescent="0.2">
      <c r="AI26" s="243"/>
      <c r="AJ26" s="243"/>
    </row>
    <row r="27" spans="34:36" ht="13" x14ac:dyDescent="0.2"/>
    <row r="28" spans="34:36" ht="13" x14ac:dyDescent="0.2">
      <c r="AI28" s="243"/>
      <c r="AJ28" s="243"/>
    </row>
    <row r="29" spans="34:36" ht="13" x14ac:dyDescent="0.2">
      <c r="AJ29" s="243"/>
    </row>
    <row r="30" spans="34:36" ht="13" x14ac:dyDescent="0.2"/>
    <row r="31" spans="34:36" ht="13" x14ac:dyDescent="0.2">
      <c r="AH31" s="243"/>
      <c r="AI31" s="243"/>
      <c r="AJ31" s="243"/>
    </row>
    <row r="32" spans="34:36" ht="13" x14ac:dyDescent="0.2"/>
    <row r="33" spans="28:36" ht="13" x14ac:dyDescent="0.2">
      <c r="AI33" s="243"/>
      <c r="AJ33" s="243"/>
    </row>
    <row r="34" spans="28:36" ht="13" x14ac:dyDescent="0.2">
      <c r="AF34" s="243"/>
    </row>
    <row r="35" spans="28:36" ht="13" x14ac:dyDescent="0.2">
      <c r="AB35" s="243"/>
      <c r="AC35" s="243"/>
      <c r="AD35" s="243"/>
      <c r="AF35" s="243"/>
      <c r="AG35" s="243"/>
      <c r="AH35" s="243"/>
      <c r="AI35" s="243"/>
      <c r="AJ35" s="243"/>
    </row>
    <row r="36" spans="28:36" ht="13" x14ac:dyDescent="0.2"/>
    <row r="37" spans="28:36" ht="13" x14ac:dyDescent="0.2">
      <c r="AE37" s="243"/>
      <c r="AJ37" s="243"/>
    </row>
    <row r="38" spans="28:36" ht="13" x14ac:dyDescent="0.2">
      <c r="AB38" s="243"/>
      <c r="AC38" s="243"/>
      <c r="AD38" s="243"/>
      <c r="AE38" s="243"/>
      <c r="AG38" s="243"/>
      <c r="AH38" s="243"/>
      <c r="AI38" s="243"/>
      <c r="AJ38" s="243"/>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43"/>
      <c r="AH49" s="243"/>
      <c r="AI49" s="243"/>
      <c r="AJ49" s="243"/>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43"/>
      <c r="AA63" s="243"/>
    </row>
    <row r="64" spans="22:36" ht="13" x14ac:dyDescent="0.2">
      <c r="V64" s="243"/>
    </row>
    <row r="65" spans="15:36" ht="13" x14ac:dyDescent="0.2">
      <c r="X65" s="243"/>
      <c r="Z65" s="243"/>
      <c r="AC65" s="243"/>
    </row>
    <row r="66" spans="15:36" ht="13" x14ac:dyDescent="0.2">
      <c r="Q66" s="243"/>
      <c r="S66" s="243"/>
      <c r="U66" s="243"/>
      <c r="AF66" s="243"/>
    </row>
    <row r="67" spans="15:36" ht="13" x14ac:dyDescent="0.2">
      <c r="O67" s="243"/>
      <c r="P67" s="243"/>
      <c r="R67" s="243"/>
      <c r="T67" s="243"/>
      <c r="Y67" s="243"/>
      <c r="AB67" s="243"/>
      <c r="AD67" s="243"/>
      <c r="AE67" s="243"/>
      <c r="AG67" s="243"/>
      <c r="AH67" s="243"/>
      <c r="AI67" s="243"/>
      <c r="AJ67" s="243"/>
    </row>
    <row r="68" spans="15:36" ht="13" x14ac:dyDescent="0.2"/>
    <row r="69" spans="15:36" ht="13" x14ac:dyDescent="0.2"/>
    <row r="70" spans="15:36" ht="13" x14ac:dyDescent="0.2"/>
    <row r="71" spans="15:36" ht="13" x14ac:dyDescent="0.2"/>
    <row r="72" spans="15:36" ht="13" x14ac:dyDescent="0.2">
      <c r="AJ72" s="243"/>
    </row>
    <row r="73" spans="15:36" ht="13" x14ac:dyDescent="0.2">
      <c r="AJ73" s="243"/>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43"/>
    </row>
    <row r="97" spans="24:36" ht="13" x14ac:dyDescent="0.2">
      <c r="AA97" s="243"/>
    </row>
    <row r="98" spans="24:36" ht="13" hidden="1" x14ac:dyDescent="0.2">
      <c r="AA98" s="243"/>
    </row>
    <row r="99" spans="24:36" ht="13" hidden="1" x14ac:dyDescent="0.2">
      <c r="AA99" s="243"/>
    </row>
    <row r="100" spans="24:36" ht="13" hidden="1" x14ac:dyDescent="0.2"/>
    <row r="101" spans="24:36" ht="12" hidden="1" customHeight="1" x14ac:dyDescent="0.2">
      <c r="X101" s="243"/>
      <c r="Y101" s="243"/>
      <c r="Z101" s="243"/>
      <c r="AC101" s="243"/>
    </row>
    <row r="102" spans="24:36" ht="1.5" hidden="1" customHeight="1" x14ac:dyDescent="0.2">
      <c r="AC102" s="243"/>
      <c r="AF102" s="243"/>
    </row>
    <row r="103" spans="24:36" ht="13" hidden="1" x14ac:dyDescent="0.2">
      <c r="AB103" s="243"/>
      <c r="AD103" s="243"/>
      <c r="AE103" s="243"/>
      <c r="AF103" s="243"/>
      <c r="AG103" s="243"/>
      <c r="AH103" s="243"/>
      <c r="AI103" s="243"/>
      <c r="AJ103" s="243"/>
    </row>
    <row r="104" spans="24:36" ht="13" hidden="1" x14ac:dyDescent="0.2">
      <c r="AD104" s="243"/>
      <c r="AE104" s="243"/>
      <c r="AG104" s="243"/>
      <c r="AH104" s="243"/>
      <c r="AI104" s="243"/>
      <c r="AJ104" s="243"/>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08984375" style="244" customWidth="1"/>
    <col min="2" max="15" width="9" style="244" customWidth="1"/>
    <col min="16" max="16" width="9.08984375" style="244" bestFit="1" customWidth="1"/>
    <col min="17" max="34" width="9" style="244" customWidth="1"/>
    <col min="35" max="16384" width="9" style="243" hidden="1"/>
  </cols>
  <sheetData>
    <row r="1" spans="2:34" ht="13"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row r="3" spans="2:34" ht="13" x14ac:dyDescent="0.2"/>
    <row r="4" spans="2:34" ht="13" x14ac:dyDescent="0.2">
      <c r="R4" s="243"/>
      <c r="S4" s="243"/>
      <c r="T4" s="243"/>
      <c r="U4" s="243"/>
      <c r="V4" s="243"/>
      <c r="W4" s="243"/>
      <c r="X4" s="243"/>
      <c r="Y4" s="243"/>
      <c r="Z4" s="243"/>
      <c r="AA4" s="243"/>
      <c r="AB4" s="243"/>
      <c r="AC4" s="243"/>
      <c r="AD4" s="243"/>
      <c r="AE4" s="243"/>
      <c r="AF4" s="243"/>
      <c r="AG4" s="243"/>
      <c r="AH4" s="243"/>
    </row>
    <row r="5" spans="2:34" ht="13" x14ac:dyDescent="0.2">
      <c r="R5" s="243"/>
      <c r="S5" s="243"/>
      <c r="T5" s="243"/>
      <c r="U5" s="243"/>
      <c r="V5" s="243"/>
      <c r="W5" s="243"/>
      <c r="X5" s="243"/>
      <c r="Y5" s="243"/>
      <c r="Z5" s="243"/>
      <c r="AA5" s="243"/>
      <c r="AB5" s="243"/>
      <c r="AC5" s="243"/>
      <c r="AD5" s="243"/>
      <c r="AE5" s="243"/>
      <c r="AF5" s="243"/>
      <c r="AG5" s="243"/>
      <c r="AH5" s="243"/>
    </row>
    <row r="6" spans="2:34" ht="13" x14ac:dyDescent="0.2"/>
    <row r="7" spans="2:34" ht="13" x14ac:dyDescent="0.2"/>
    <row r="8" spans="2:34" ht="13" x14ac:dyDescent="0.2"/>
    <row r="9" spans="2:34" ht="13" x14ac:dyDescent="0.2"/>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9:34" ht="13" x14ac:dyDescent="0.2"/>
    <row r="18" spans="9:34" ht="13"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 x14ac:dyDescent="0.2"/>
    <row r="20" spans="9:34" ht="13" x14ac:dyDescent="0.2"/>
    <row r="21" spans="9:34" ht="13" x14ac:dyDescent="0.2">
      <c r="AH21" s="243"/>
    </row>
    <row r="22" spans="9:34" ht="13" x14ac:dyDescent="0.2">
      <c r="AE22" s="243"/>
      <c r="AF22" s="243"/>
      <c r="AG22" s="243"/>
      <c r="AH22" s="243"/>
    </row>
    <row r="23" spans="9:34" ht="13" x14ac:dyDescent="0.2">
      <c r="U23" s="243"/>
      <c r="V23" s="243"/>
      <c r="W23" s="243"/>
      <c r="X23" s="243"/>
      <c r="Y23" s="243"/>
      <c r="Z23" s="243"/>
      <c r="AA23" s="243"/>
      <c r="AB23" s="243"/>
      <c r="AC23" s="243"/>
      <c r="AD23" s="243"/>
      <c r="AE23" s="243"/>
      <c r="AF23" s="243"/>
      <c r="AG23" s="243"/>
      <c r="AH23" s="243"/>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3"/>
      <c r="W35" s="243"/>
      <c r="X35" s="243"/>
      <c r="Y35" s="243"/>
      <c r="Z35" s="243"/>
      <c r="AA35" s="243"/>
      <c r="AB35" s="243"/>
      <c r="AC35" s="243"/>
      <c r="AD35" s="243"/>
      <c r="AE35" s="243"/>
      <c r="AF35" s="243"/>
      <c r="AG35" s="243"/>
      <c r="AH35" s="243"/>
    </row>
    <row r="36" spans="15:34" ht="13" x14ac:dyDescent="0.2"/>
    <row r="37" spans="15:34" ht="13" x14ac:dyDescent="0.2">
      <c r="AH37" s="243"/>
    </row>
    <row r="38" spans="15:34" ht="13" x14ac:dyDescent="0.2">
      <c r="AE38" s="243"/>
      <c r="AF38" s="243"/>
      <c r="AG38" s="243"/>
      <c r="AH38" s="243"/>
    </row>
    <row r="39" spans="15:34" ht="13" x14ac:dyDescent="0.2"/>
    <row r="40" spans="15:34" ht="13" x14ac:dyDescent="0.2"/>
    <row r="41" spans="15:34" ht="13" x14ac:dyDescent="0.2"/>
    <row r="42" spans="15:34" ht="13" x14ac:dyDescent="0.2"/>
    <row r="43" spans="15:34" ht="13"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 x14ac:dyDescent="0.2">
      <c r="AH44" s="243"/>
    </row>
    <row r="45" spans="15:34" ht="13" x14ac:dyDescent="0.2"/>
    <row r="46" spans="15:34" ht="13" x14ac:dyDescent="0.2">
      <c r="W46" s="243"/>
      <c r="X46" s="243"/>
      <c r="Y46" s="243"/>
      <c r="Z46" s="243"/>
      <c r="AA46" s="243"/>
      <c r="AB46" s="243"/>
      <c r="AC46" s="243"/>
      <c r="AD46" s="243"/>
      <c r="AE46" s="243"/>
      <c r="AF46" s="243"/>
      <c r="AG46" s="243"/>
      <c r="AH46" s="243"/>
    </row>
    <row r="47" spans="15:34" ht="13" x14ac:dyDescent="0.2"/>
    <row r="48" spans="15:34" ht="13" x14ac:dyDescent="0.2"/>
    <row r="49" spans="22:34" ht="13" x14ac:dyDescent="0.2"/>
    <row r="50" spans="22:34" ht="13" x14ac:dyDescent="0.2">
      <c r="V50" s="243"/>
      <c r="W50" s="243"/>
      <c r="X50" s="243"/>
      <c r="Y50" s="243"/>
      <c r="Z50" s="243"/>
      <c r="AA50" s="243"/>
      <c r="AB50" s="243"/>
      <c r="AC50" s="243"/>
      <c r="AD50" s="243"/>
      <c r="AE50" s="243"/>
      <c r="AF50" s="243"/>
      <c r="AG50" s="243"/>
      <c r="AH50" s="243"/>
    </row>
    <row r="51" spans="22:34" ht="13" x14ac:dyDescent="0.2"/>
    <row r="52" spans="22:34" ht="13" x14ac:dyDescent="0.2"/>
    <row r="53" spans="22:34" ht="13" x14ac:dyDescent="0.2">
      <c r="AH53" s="243"/>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3"/>
      <c r="Z67" s="243"/>
      <c r="AA67" s="243"/>
      <c r="AB67" s="243"/>
      <c r="AC67" s="243"/>
      <c r="AD67" s="243"/>
      <c r="AE67" s="243"/>
      <c r="AF67" s="243"/>
      <c r="AG67" s="243"/>
      <c r="AH67" s="243"/>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2"/>
  <cols>
    <col min="1" max="6" width="14.90625" style="245" customWidth="1"/>
    <col min="7" max="8" width="15.90625" style="245" customWidth="1"/>
    <col min="9" max="14" width="16.08984375" style="245" customWidth="1"/>
    <col min="15" max="15" width="6.08984375" style="252" customWidth="1"/>
    <col min="16" max="16" width="3" style="250" customWidth="1"/>
    <col min="17" max="17" width="19.08984375" style="245" hidden="1" customWidth="1"/>
    <col min="18" max="22" width="12.6328125" style="245" hidden="1" customWidth="1"/>
    <col min="23" max="16384" width="8.6328125" style="245" hidden="1"/>
  </cols>
  <sheetData>
    <row r="1" spans="1:16" ht="13" x14ac:dyDescent="0.2">
      <c r="O1" s="246"/>
      <c r="P1" s="246"/>
    </row>
    <row r="2" spans="1:16" ht="13" x14ac:dyDescent="0.2">
      <c r="O2" s="246"/>
      <c r="P2" s="246"/>
    </row>
    <row r="3" spans="1:16" ht="13" x14ac:dyDescent="0.2">
      <c r="O3" s="246"/>
      <c r="P3" s="246"/>
    </row>
    <row r="4" spans="1:16" ht="13" x14ac:dyDescent="0.2">
      <c r="O4" s="246"/>
      <c r="P4" s="246"/>
    </row>
    <row r="5" spans="1:16" ht="16.5" x14ac:dyDescent="0.2">
      <c r="A5" s="247" t="s">
        <v>471</v>
      </c>
      <c r="B5" s="248"/>
      <c r="C5" s="248"/>
      <c r="D5" s="248"/>
      <c r="E5" s="248"/>
      <c r="F5" s="248"/>
      <c r="G5" s="248"/>
      <c r="H5" s="248"/>
      <c r="I5" s="248"/>
      <c r="J5" s="248"/>
      <c r="K5" s="248"/>
      <c r="L5" s="248"/>
      <c r="M5" s="248"/>
      <c r="N5" s="248"/>
      <c r="O5" s="249"/>
    </row>
    <row r="6" spans="1:16" ht="13" x14ac:dyDescent="0.2">
      <c r="A6" s="250"/>
      <c r="B6" s="246"/>
      <c r="C6" s="246"/>
      <c r="D6" s="246"/>
      <c r="E6" s="246"/>
      <c r="F6" s="246"/>
      <c r="G6" s="251" t="s">
        <v>472</v>
      </c>
      <c r="H6" s="251"/>
      <c r="I6" s="251"/>
      <c r="J6" s="251"/>
      <c r="K6" s="246"/>
      <c r="L6" s="246"/>
      <c r="M6" s="246"/>
      <c r="N6" s="246"/>
    </row>
    <row r="7" spans="1:16" ht="13" x14ac:dyDescent="0.2">
      <c r="A7" s="250"/>
      <c r="B7" s="246"/>
      <c r="C7" s="246"/>
      <c r="D7" s="246"/>
      <c r="E7" s="246"/>
      <c r="F7" s="246"/>
      <c r="G7" s="253"/>
      <c r="H7" s="254"/>
      <c r="I7" s="254"/>
      <c r="J7" s="255"/>
      <c r="K7" s="1152" t="s">
        <v>473</v>
      </c>
      <c r="L7" s="256"/>
      <c r="M7" s="257" t="s">
        <v>474</v>
      </c>
      <c r="N7" s="258"/>
    </row>
    <row r="8" spans="1:16" ht="13" x14ac:dyDescent="0.2">
      <c r="A8" s="250"/>
      <c r="B8" s="246"/>
      <c r="C8" s="246"/>
      <c r="D8" s="246"/>
      <c r="E8" s="246"/>
      <c r="F8" s="246"/>
      <c r="G8" s="259"/>
      <c r="H8" s="260"/>
      <c r="I8" s="260"/>
      <c r="J8" s="261"/>
      <c r="K8" s="1153"/>
      <c r="L8" s="262" t="s">
        <v>475</v>
      </c>
      <c r="M8" s="263" t="s">
        <v>476</v>
      </c>
      <c r="N8" s="264" t="s">
        <v>477</v>
      </c>
    </row>
    <row r="9" spans="1:16" ht="13" x14ac:dyDescent="0.2">
      <c r="A9" s="250"/>
      <c r="B9" s="246"/>
      <c r="C9" s="246"/>
      <c r="D9" s="246"/>
      <c r="E9" s="246"/>
      <c r="F9" s="246"/>
      <c r="G9" s="1166" t="s">
        <v>478</v>
      </c>
      <c r="H9" s="1167"/>
      <c r="I9" s="1167"/>
      <c r="J9" s="1168"/>
      <c r="K9" s="265">
        <v>5020296</v>
      </c>
      <c r="L9" s="266">
        <v>104690</v>
      </c>
      <c r="M9" s="267">
        <v>83477</v>
      </c>
      <c r="N9" s="268">
        <v>25.4</v>
      </c>
    </row>
    <row r="10" spans="1:16" ht="13" x14ac:dyDescent="0.2">
      <c r="A10" s="250"/>
      <c r="B10" s="246"/>
      <c r="C10" s="246"/>
      <c r="D10" s="246"/>
      <c r="E10" s="246"/>
      <c r="F10" s="246"/>
      <c r="G10" s="1166" t="s">
        <v>479</v>
      </c>
      <c r="H10" s="1167"/>
      <c r="I10" s="1167"/>
      <c r="J10" s="1168"/>
      <c r="K10" s="269">
        <v>305738</v>
      </c>
      <c r="L10" s="270">
        <v>6376</v>
      </c>
      <c r="M10" s="271">
        <v>6313</v>
      </c>
      <c r="N10" s="272">
        <v>1</v>
      </c>
    </row>
    <row r="11" spans="1:16" ht="13.5" customHeight="1" x14ac:dyDescent="0.2">
      <c r="A11" s="250"/>
      <c r="B11" s="246"/>
      <c r="C11" s="246"/>
      <c r="D11" s="246"/>
      <c r="E11" s="246"/>
      <c r="F11" s="246"/>
      <c r="G11" s="1166" t="s">
        <v>480</v>
      </c>
      <c r="H11" s="1167"/>
      <c r="I11" s="1167"/>
      <c r="J11" s="1168"/>
      <c r="K11" s="269">
        <v>2813</v>
      </c>
      <c r="L11" s="270">
        <v>59</v>
      </c>
      <c r="M11" s="271">
        <v>8598</v>
      </c>
      <c r="N11" s="272">
        <v>-99.3</v>
      </c>
    </row>
    <row r="12" spans="1:16" ht="13.5" customHeight="1" x14ac:dyDescent="0.2">
      <c r="A12" s="250"/>
      <c r="B12" s="246"/>
      <c r="C12" s="246"/>
      <c r="D12" s="246"/>
      <c r="E12" s="246"/>
      <c r="F12" s="246"/>
      <c r="G12" s="1166" t="s">
        <v>481</v>
      </c>
      <c r="H12" s="1167"/>
      <c r="I12" s="1167"/>
      <c r="J12" s="1168"/>
      <c r="K12" s="269" t="s">
        <v>482</v>
      </c>
      <c r="L12" s="270" t="s">
        <v>482</v>
      </c>
      <c r="M12" s="271">
        <v>1600</v>
      </c>
      <c r="N12" s="272" t="s">
        <v>482</v>
      </c>
    </row>
    <row r="13" spans="1:16" ht="13.5" customHeight="1" x14ac:dyDescent="0.2">
      <c r="A13" s="250"/>
      <c r="B13" s="246"/>
      <c r="C13" s="246"/>
      <c r="D13" s="246"/>
      <c r="E13" s="246"/>
      <c r="F13" s="246"/>
      <c r="G13" s="1166" t="s">
        <v>483</v>
      </c>
      <c r="H13" s="1167"/>
      <c r="I13" s="1167"/>
      <c r="J13" s="1168"/>
      <c r="K13" s="269" t="s">
        <v>482</v>
      </c>
      <c r="L13" s="270" t="s">
        <v>482</v>
      </c>
      <c r="M13" s="271" t="s">
        <v>482</v>
      </c>
      <c r="N13" s="272" t="s">
        <v>482</v>
      </c>
    </row>
    <row r="14" spans="1:16" ht="13.5" customHeight="1" x14ac:dyDescent="0.2">
      <c r="A14" s="250"/>
      <c r="B14" s="246"/>
      <c r="C14" s="246"/>
      <c r="D14" s="246"/>
      <c r="E14" s="246"/>
      <c r="F14" s="246"/>
      <c r="G14" s="1166" t="s">
        <v>484</v>
      </c>
      <c r="H14" s="1167"/>
      <c r="I14" s="1167"/>
      <c r="J14" s="1168"/>
      <c r="K14" s="269">
        <v>39006</v>
      </c>
      <c r="L14" s="270">
        <v>813</v>
      </c>
      <c r="M14" s="271">
        <v>3683</v>
      </c>
      <c r="N14" s="272">
        <v>-77.900000000000006</v>
      </c>
    </row>
    <row r="15" spans="1:16" ht="13.5" customHeight="1" x14ac:dyDescent="0.2">
      <c r="A15" s="250"/>
      <c r="B15" s="246"/>
      <c r="C15" s="246"/>
      <c r="D15" s="246"/>
      <c r="E15" s="246"/>
      <c r="F15" s="246"/>
      <c r="G15" s="1166" t="s">
        <v>485</v>
      </c>
      <c r="H15" s="1167"/>
      <c r="I15" s="1167"/>
      <c r="J15" s="1168"/>
      <c r="K15" s="269">
        <v>152512</v>
      </c>
      <c r="L15" s="270">
        <v>3180</v>
      </c>
      <c r="M15" s="271">
        <v>1742</v>
      </c>
      <c r="N15" s="272">
        <v>82.5</v>
      </c>
    </row>
    <row r="16" spans="1:16" ht="13" x14ac:dyDescent="0.2">
      <c r="A16" s="250"/>
      <c r="B16" s="246"/>
      <c r="C16" s="246"/>
      <c r="D16" s="246"/>
      <c r="E16" s="246"/>
      <c r="F16" s="246"/>
      <c r="G16" s="1169" t="s">
        <v>486</v>
      </c>
      <c r="H16" s="1170"/>
      <c r="I16" s="1170"/>
      <c r="J16" s="1171"/>
      <c r="K16" s="270">
        <v>-555454</v>
      </c>
      <c r="L16" s="270">
        <v>-11583</v>
      </c>
      <c r="M16" s="271">
        <v>-8939</v>
      </c>
      <c r="N16" s="272">
        <v>29.6</v>
      </c>
    </row>
    <row r="17" spans="1:16" ht="13" x14ac:dyDescent="0.2">
      <c r="A17" s="250"/>
      <c r="B17" s="246"/>
      <c r="C17" s="246"/>
      <c r="D17" s="246"/>
      <c r="E17" s="246"/>
      <c r="F17" s="246"/>
      <c r="G17" s="1169" t="s">
        <v>171</v>
      </c>
      <c r="H17" s="1170"/>
      <c r="I17" s="1170"/>
      <c r="J17" s="1171"/>
      <c r="K17" s="270">
        <v>4964911</v>
      </c>
      <c r="L17" s="270">
        <v>103535</v>
      </c>
      <c r="M17" s="271">
        <v>96475</v>
      </c>
      <c r="N17" s="272">
        <v>7.3</v>
      </c>
    </row>
    <row r="18" spans="1:16" ht="13" x14ac:dyDescent="0.2">
      <c r="A18" s="250"/>
      <c r="B18" s="246"/>
      <c r="C18" s="246"/>
      <c r="D18" s="246"/>
      <c r="E18" s="246"/>
      <c r="F18" s="246"/>
      <c r="G18" s="246"/>
      <c r="H18" s="246"/>
      <c r="I18" s="246"/>
      <c r="J18" s="246"/>
      <c r="K18" s="246"/>
      <c r="L18" s="246"/>
      <c r="M18" s="273"/>
      <c r="N18" s="273"/>
    </row>
    <row r="19" spans="1:16" ht="13" x14ac:dyDescent="0.2">
      <c r="A19" s="250"/>
      <c r="B19" s="246"/>
      <c r="C19" s="246"/>
      <c r="D19" s="246"/>
      <c r="E19" s="246"/>
      <c r="F19" s="246"/>
      <c r="G19" s="246" t="s">
        <v>487</v>
      </c>
      <c r="H19" s="246"/>
      <c r="I19" s="246"/>
      <c r="J19" s="246"/>
      <c r="K19" s="246"/>
      <c r="L19" s="246"/>
      <c r="M19" s="246"/>
      <c r="N19" s="246"/>
    </row>
    <row r="20" spans="1:16" ht="13" x14ac:dyDescent="0.2">
      <c r="A20" s="250"/>
      <c r="B20" s="246"/>
      <c r="C20" s="246"/>
      <c r="D20" s="246"/>
      <c r="E20" s="246"/>
      <c r="F20" s="246"/>
      <c r="G20" s="274"/>
      <c r="H20" s="275"/>
      <c r="I20" s="275"/>
      <c r="J20" s="276"/>
      <c r="K20" s="277" t="s">
        <v>488</v>
      </c>
      <c r="L20" s="278" t="s">
        <v>489</v>
      </c>
      <c r="M20" s="279" t="s">
        <v>490</v>
      </c>
      <c r="N20" s="280"/>
    </row>
    <row r="21" spans="1:16" s="286" customFormat="1" ht="13" x14ac:dyDescent="0.2">
      <c r="A21" s="281"/>
      <c r="B21" s="251"/>
      <c r="C21" s="251"/>
      <c r="D21" s="251"/>
      <c r="E21" s="251"/>
      <c r="F21" s="251"/>
      <c r="G21" s="1163" t="s">
        <v>491</v>
      </c>
      <c r="H21" s="1164"/>
      <c r="I21" s="1164"/>
      <c r="J21" s="1165"/>
      <c r="K21" s="282">
        <v>12.97</v>
      </c>
      <c r="L21" s="283">
        <v>9.61</v>
      </c>
      <c r="M21" s="284">
        <v>3.36</v>
      </c>
      <c r="N21" s="251"/>
      <c r="O21" s="285"/>
      <c r="P21" s="281"/>
    </row>
    <row r="22" spans="1:16" s="286" customFormat="1" ht="13" x14ac:dyDescent="0.2">
      <c r="A22" s="281"/>
      <c r="B22" s="251"/>
      <c r="C22" s="251"/>
      <c r="D22" s="251"/>
      <c r="E22" s="251"/>
      <c r="F22" s="251"/>
      <c r="G22" s="1163" t="s">
        <v>492</v>
      </c>
      <c r="H22" s="1164"/>
      <c r="I22" s="1164"/>
      <c r="J22" s="1165"/>
      <c r="K22" s="287">
        <v>99</v>
      </c>
      <c r="L22" s="288">
        <v>97.6</v>
      </c>
      <c r="M22" s="289">
        <v>1.4</v>
      </c>
      <c r="N22" s="273"/>
      <c r="O22" s="285"/>
      <c r="P22" s="281"/>
    </row>
    <row r="23" spans="1:16" s="286" customFormat="1" ht="13" x14ac:dyDescent="0.2">
      <c r="A23" s="281"/>
      <c r="B23" s="251"/>
      <c r="C23" s="251"/>
      <c r="D23" s="251"/>
      <c r="E23" s="251"/>
      <c r="F23" s="251"/>
      <c r="G23" s="251"/>
      <c r="H23" s="251"/>
      <c r="I23" s="251"/>
      <c r="J23" s="251"/>
      <c r="K23" s="251"/>
      <c r="L23" s="273"/>
      <c r="M23" s="273"/>
      <c r="N23" s="273"/>
      <c r="O23" s="285"/>
      <c r="P23" s="281"/>
    </row>
    <row r="24" spans="1:16" s="286" customFormat="1" ht="13" x14ac:dyDescent="0.2">
      <c r="A24" s="281"/>
      <c r="B24" s="251"/>
      <c r="C24" s="251"/>
      <c r="D24" s="251"/>
      <c r="E24" s="251"/>
      <c r="F24" s="251"/>
      <c r="G24" s="251"/>
      <c r="H24" s="251"/>
      <c r="I24" s="251"/>
      <c r="J24" s="251"/>
      <c r="K24" s="251"/>
      <c r="L24" s="273"/>
      <c r="M24" s="273"/>
      <c r="N24" s="273"/>
      <c r="O24" s="285"/>
      <c r="P24" s="281"/>
    </row>
    <row r="25" spans="1:16" s="286" customFormat="1" ht="13" x14ac:dyDescent="0.2">
      <c r="A25" s="290"/>
      <c r="B25" s="291"/>
      <c r="C25" s="291"/>
      <c r="D25" s="291"/>
      <c r="E25" s="291"/>
      <c r="F25" s="291"/>
      <c r="G25" s="291"/>
      <c r="H25" s="291"/>
      <c r="I25" s="291"/>
      <c r="J25" s="291"/>
      <c r="K25" s="291"/>
      <c r="L25" s="292"/>
      <c r="M25" s="292"/>
      <c r="N25" s="292"/>
      <c r="O25" s="293"/>
      <c r="P25" s="281"/>
    </row>
    <row r="26" spans="1:16" s="286" customFormat="1" ht="13" x14ac:dyDescent="0.2">
      <c r="A26" s="251" t="s">
        <v>493</v>
      </c>
      <c r="B26" s="251"/>
      <c r="C26" s="251"/>
      <c r="D26" s="251"/>
      <c r="E26" s="251"/>
      <c r="F26" s="251"/>
      <c r="G26" s="251"/>
      <c r="H26" s="251"/>
      <c r="I26" s="251"/>
      <c r="J26" s="251"/>
      <c r="K26" s="251"/>
      <c r="L26" s="273"/>
      <c r="M26" s="273"/>
      <c r="N26" s="273"/>
      <c r="O26" s="251"/>
      <c r="P26" s="251"/>
    </row>
    <row r="27" spans="1:16" ht="13" x14ac:dyDescent="0.2">
      <c r="K27" s="246"/>
      <c r="L27" s="246"/>
      <c r="M27" s="246"/>
      <c r="N27" s="246"/>
      <c r="O27" s="246"/>
      <c r="P27" s="246"/>
    </row>
    <row r="28" spans="1:16" ht="16.5" x14ac:dyDescent="0.2">
      <c r="A28" s="247" t="s">
        <v>494</v>
      </c>
      <c r="B28" s="248"/>
      <c r="C28" s="248"/>
      <c r="D28" s="248"/>
      <c r="E28" s="248"/>
      <c r="F28" s="248"/>
      <c r="G28" s="248"/>
      <c r="H28" s="248"/>
      <c r="I28" s="248"/>
      <c r="J28" s="248"/>
      <c r="K28" s="248"/>
      <c r="L28" s="248"/>
      <c r="M28" s="248"/>
      <c r="N28" s="248"/>
      <c r="O28" s="294"/>
    </row>
    <row r="29" spans="1:16" ht="13" x14ac:dyDescent="0.2">
      <c r="A29" s="250"/>
      <c r="B29" s="246"/>
      <c r="C29" s="246"/>
      <c r="D29" s="246"/>
      <c r="E29" s="246"/>
      <c r="F29" s="246"/>
      <c r="G29" s="251" t="s">
        <v>495</v>
      </c>
      <c r="H29" s="251"/>
      <c r="I29" s="251"/>
      <c r="J29" s="251"/>
      <c r="K29" s="246"/>
      <c r="L29" s="246"/>
      <c r="M29" s="246"/>
      <c r="N29" s="246"/>
      <c r="O29" s="295"/>
    </row>
    <row r="30" spans="1:16" ht="13" x14ac:dyDescent="0.2">
      <c r="A30" s="250"/>
      <c r="B30" s="246"/>
      <c r="C30" s="246"/>
      <c r="D30" s="246"/>
      <c r="E30" s="246"/>
      <c r="F30" s="246"/>
      <c r="G30" s="253"/>
      <c r="H30" s="254"/>
      <c r="I30" s="254"/>
      <c r="J30" s="255"/>
      <c r="K30" s="1152" t="s">
        <v>473</v>
      </c>
      <c r="L30" s="256"/>
      <c r="M30" s="257" t="s">
        <v>474</v>
      </c>
      <c r="N30" s="258"/>
    </row>
    <row r="31" spans="1:16" ht="13" x14ac:dyDescent="0.2">
      <c r="A31" s="250"/>
      <c r="B31" s="246"/>
      <c r="C31" s="246"/>
      <c r="D31" s="246"/>
      <c r="E31" s="246"/>
      <c r="F31" s="246"/>
      <c r="G31" s="259"/>
      <c r="H31" s="260"/>
      <c r="I31" s="260"/>
      <c r="J31" s="261"/>
      <c r="K31" s="1153"/>
      <c r="L31" s="262" t="s">
        <v>475</v>
      </c>
      <c r="M31" s="263" t="s">
        <v>476</v>
      </c>
      <c r="N31" s="264" t="s">
        <v>477</v>
      </c>
    </row>
    <row r="32" spans="1:16" ht="27" customHeight="1" x14ac:dyDescent="0.2">
      <c r="A32" s="250"/>
      <c r="B32" s="246"/>
      <c r="C32" s="246"/>
      <c r="D32" s="246"/>
      <c r="E32" s="246"/>
      <c r="F32" s="246"/>
      <c r="G32" s="1154" t="s">
        <v>496</v>
      </c>
      <c r="H32" s="1155"/>
      <c r="I32" s="1155"/>
      <c r="J32" s="1156"/>
      <c r="K32" s="296">
        <v>2494791</v>
      </c>
      <c r="L32" s="296">
        <v>52025</v>
      </c>
      <c r="M32" s="297">
        <v>62872</v>
      </c>
      <c r="N32" s="298">
        <v>-17.3</v>
      </c>
    </row>
    <row r="33" spans="1:16" ht="13.5" customHeight="1" x14ac:dyDescent="0.2">
      <c r="A33" s="250"/>
      <c r="B33" s="246"/>
      <c r="C33" s="246"/>
      <c r="D33" s="246"/>
      <c r="E33" s="246"/>
      <c r="F33" s="246"/>
      <c r="G33" s="1154" t="s">
        <v>497</v>
      </c>
      <c r="H33" s="1155"/>
      <c r="I33" s="1155"/>
      <c r="J33" s="1156"/>
      <c r="K33" s="296" t="s">
        <v>482</v>
      </c>
      <c r="L33" s="296" t="s">
        <v>482</v>
      </c>
      <c r="M33" s="297" t="s">
        <v>482</v>
      </c>
      <c r="N33" s="298" t="s">
        <v>482</v>
      </c>
    </row>
    <row r="34" spans="1:16" ht="27" customHeight="1" x14ac:dyDescent="0.2">
      <c r="A34" s="250"/>
      <c r="B34" s="246"/>
      <c r="C34" s="246"/>
      <c r="D34" s="246"/>
      <c r="E34" s="246"/>
      <c r="F34" s="246"/>
      <c r="G34" s="1154" t="s">
        <v>498</v>
      </c>
      <c r="H34" s="1155"/>
      <c r="I34" s="1155"/>
      <c r="J34" s="1156"/>
      <c r="K34" s="296" t="s">
        <v>482</v>
      </c>
      <c r="L34" s="296" t="s">
        <v>482</v>
      </c>
      <c r="M34" s="297">
        <v>20</v>
      </c>
      <c r="N34" s="298" t="s">
        <v>482</v>
      </c>
    </row>
    <row r="35" spans="1:16" ht="27" customHeight="1" x14ac:dyDescent="0.2">
      <c r="A35" s="250"/>
      <c r="B35" s="246"/>
      <c r="C35" s="246"/>
      <c r="D35" s="246"/>
      <c r="E35" s="246"/>
      <c r="F35" s="246"/>
      <c r="G35" s="1154" t="s">
        <v>499</v>
      </c>
      <c r="H35" s="1155"/>
      <c r="I35" s="1155"/>
      <c r="J35" s="1156"/>
      <c r="K35" s="296">
        <v>918142</v>
      </c>
      <c r="L35" s="296">
        <v>19146</v>
      </c>
      <c r="M35" s="297">
        <v>17600</v>
      </c>
      <c r="N35" s="298">
        <v>8.8000000000000007</v>
      </c>
    </row>
    <row r="36" spans="1:16" ht="27" customHeight="1" x14ac:dyDescent="0.2">
      <c r="A36" s="250"/>
      <c r="B36" s="246"/>
      <c r="C36" s="246"/>
      <c r="D36" s="246"/>
      <c r="E36" s="246"/>
      <c r="F36" s="246"/>
      <c r="G36" s="1154" t="s">
        <v>500</v>
      </c>
      <c r="H36" s="1155"/>
      <c r="I36" s="1155"/>
      <c r="J36" s="1156"/>
      <c r="K36" s="296" t="s">
        <v>482</v>
      </c>
      <c r="L36" s="296" t="s">
        <v>482</v>
      </c>
      <c r="M36" s="297">
        <v>3568</v>
      </c>
      <c r="N36" s="298" t="s">
        <v>482</v>
      </c>
    </row>
    <row r="37" spans="1:16" ht="13.5" customHeight="1" x14ac:dyDescent="0.2">
      <c r="A37" s="250"/>
      <c r="B37" s="246"/>
      <c r="C37" s="246"/>
      <c r="D37" s="246"/>
      <c r="E37" s="246"/>
      <c r="F37" s="246"/>
      <c r="G37" s="1154" t="s">
        <v>501</v>
      </c>
      <c r="H37" s="1155"/>
      <c r="I37" s="1155"/>
      <c r="J37" s="1156"/>
      <c r="K37" s="296">
        <v>6303</v>
      </c>
      <c r="L37" s="296">
        <v>131</v>
      </c>
      <c r="M37" s="297">
        <v>1129</v>
      </c>
      <c r="N37" s="298">
        <v>-88.4</v>
      </c>
    </row>
    <row r="38" spans="1:16" ht="27" customHeight="1" x14ac:dyDescent="0.2">
      <c r="A38" s="250"/>
      <c r="B38" s="246"/>
      <c r="C38" s="246"/>
      <c r="D38" s="246"/>
      <c r="E38" s="246"/>
      <c r="F38" s="246"/>
      <c r="G38" s="1157" t="s">
        <v>502</v>
      </c>
      <c r="H38" s="1158"/>
      <c r="I38" s="1158"/>
      <c r="J38" s="1159"/>
      <c r="K38" s="299" t="s">
        <v>482</v>
      </c>
      <c r="L38" s="299" t="s">
        <v>482</v>
      </c>
      <c r="M38" s="300">
        <v>2</v>
      </c>
      <c r="N38" s="301" t="s">
        <v>482</v>
      </c>
      <c r="O38" s="295"/>
    </row>
    <row r="39" spans="1:16" ht="13" x14ac:dyDescent="0.2">
      <c r="A39" s="250"/>
      <c r="B39" s="246"/>
      <c r="C39" s="246"/>
      <c r="D39" s="246"/>
      <c r="E39" s="246"/>
      <c r="F39" s="246"/>
      <c r="G39" s="1157" t="s">
        <v>503</v>
      </c>
      <c r="H39" s="1158"/>
      <c r="I39" s="1158"/>
      <c r="J39" s="1159"/>
      <c r="K39" s="302">
        <v>-215199</v>
      </c>
      <c r="L39" s="302">
        <v>-4488</v>
      </c>
      <c r="M39" s="303">
        <v>-3135</v>
      </c>
      <c r="N39" s="304">
        <v>43.2</v>
      </c>
      <c r="O39" s="295"/>
    </row>
    <row r="40" spans="1:16" ht="27" customHeight="1" x14ac:dyDescent="0.2">
      <c r="A40" s="250"/>
      <c r="B40" s="246"/>
      <c r="C40" s="246"/>
      <c r="D40" s="246"/>
      <c r="E40" s="246"/>
      <c r="F40" s="246"/>
      <c r="G40" s="1154" t="s">
        <v>504</v>
      </c>
      <c r="H40" s="1155"/>
      <c r="I40" s="1155"/>
      <c r="J40" s="1156"/>
      <c r="K40" s="302">
        <v>-2482537</v>
      </c>
      <c r="L40" s="302">
        <v>-51769</v>
      </c>
      <c r="M40" s="303">
        <v>-59327</v>
      </c>
      <c r="N40" s="304">
        <v>-12.7</v>
      </c>
      <c r="O40" s="295"/>
    </row>
    <row r="41" spans="1:16" ht="13" x14ac:dyDescent="0.2">
      <c r="A41" s="250"/>
      <c r="B41" s="246"/>
      <c r="C41" s="246"/>
      <c r="D41" s="246"/>
      <c r="E41" s="246"/>
      <c r="F41" s="246"/>
      <c r="G41" s="1160" t="s">
        <v>282</v>
      </c>
      <c r="H41" s="1161"/>
      <c r="I41" s="1161"/>
      <c r="J41" s="1162"/>
      <c r="K41" s="296">
        <v>721500</v>
      </c>
      <c r="L41" s="302">
        <v>15046</v>
      </c>
      <c r="M41" s="303">
        <v>22729</v>
      </c>
      <c r="N41" s="304">
        <v>-33.799999999999997</v>
      </c>
      <c r="O41" s="295"/>
    </row>
    <row r="42" spans="1:16" ht="13" x14ac:dyDescent="0.2">
      <c r="A42" s="250"/>
      <c r="B42" s="246"/>
      <c r="C42" s="246"/>
      <c r="D42" s="246"/>
      <c r="E42" s="246"/>
      <c r="F42" s="246"/>
      <c r="G42" s="305" t="s">
        <v>505</v>
      </c>
      <c r="H42" s="246"/>
      <c r="I42" s="246"/>
      <c r="J42" s="246"/>
      <c r="K42" s="246"/>
      <c r="L42" s="246"/>
      <c r="M42" s="273"/>
      <c r="N42" s="273"/>
      <c r="O42" s="295"/>
    </row>
    <row r="43" spans="1:16" ht="13" x14ac:dyDescent="0.2">
      <c r="A43" s="250"/>
      <c r="B43" s="246"/>
      <c r="C43" s="246"/>
      <c r="D43" s="246"/>
      <c r="E43" s="246"/>
      <c r="F43" s="246"/>
      <c r="G43" s="246"/>
      <c r="H43" s="246"/>
      <c r="I43" s="246"/>
      <c r="J43" s="246"/>
      <c r="K43" s="246"/>
      <c r="L43" s="306"/>
      <c r="M43" s="273"/>
      <c r="N43" s="246"/>
      <c r="O43" s="295"/>
    </row>
    <row r="44" spans="1:16" ht="13" x14ac:dyDescent="0.2">
      <c r="A44" s="250"/>
      <c r="B44" s="246"/>
      <c r="C44" s="246"/>
      <c r="D44" s="246"/>
      <c r="E44" s="246"/>
      <c r="F44" s="246"/>
      <c r="G44" s="246"/>
      <c r="H44" s="246"/>
      <c r="I44" s="246"/>
      <c r="J44" s="246"/>
      <c r="K44" s="246"/>
      <c r="L44" s="246"/>
      <c r="M44" s="273"/>
      <c r="N44" s="246"/>
    </row>
    <row r="45" spans="1:16" ht="13" x14ac:dyDescent="0.2">
      <c r="A45" s="248"/>
      <c r="B45" s="248"/>
      <c r="C45" s="248"/>
      <c r="D45" s="248"/>
      <c r="E45" s="248"/>
      <c r="F45" s="248"/>
      <c r="G45" s="248"/>
      <c r="H45" s="248"/>
      <c r="I45" s="248"/>
      <c r="J45" s="248"/>
      <c r="K45" s="248"/>
      <c r="L45" s="248"/>
      <c r="M45" s="307"/>
      <c r="N45" s="248"/>
      <c r="O45" s="248"/>
      <c r="P45" s="246"/>
    </row>
    <row r="46" spans="1:16" ht="13"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506</v>
      </c>
      <c r="B47" s="246"/>
      <c r="C47" s="246"/>
      <c r="D47" s="246"/>
      <c r="E47" s="246"/>
      <c r="F47" s="246"/>
      <c r="G47" s="246"/>
      <c r="H47" s="246"/>
      <c r="I47" s="246"/>
      <c r="J47" s="246"/>
      <c r="K47" s="246"/>
      <c r="L47" s="246"/>
      <c r="M47" s="246"/>
      <c r="N47" s="246"/>
    </row>
    <row r="48" spans="1:16" ht="13" x14ac:dyDescent="0.2">
      <c r="A48" s="250"/>
      <c r="B48" s="246"/>
      <c r="C48" s="246"/>
      <c r="D48" s="246"/>
      <c r="E48" s="246"/>
      <c r="F48" s="246"/>
      <c r="G48" s="310" t="s">
        <v>507</v>
      </c>
      <c r="H48" s="310"/>
      <c r="I48" s="310"/>
      <c r="J48" s="310"/>
      <c r="K48" s="310"/>
      <c r="L48" s="310"/>
      <c r="M48" s="311"/>
      <c r="N48" s="310"/>
    </row>
    <row r="49" spans="1:14" ht="13.5" customHeight="1" x14ac:dyDescent="0.2">
      <c r="A49" s="250"/>
      <c r="B49" s="246"/>
      <c r="C49" s="246"/>
      <c r="D49" s="246"/>
      <c r="E49" s="246"/>
      <c r="F49" s="246"/>
      <c r="G49" s="312"/>
      <c r="H49" s="313"/>
      <c r="I49" s="1147" t="s">
        <v>473</v>
      </c>
      <c r="J49" s="1149" t="s">
        <v>508</v>
      </c>
      <c r="K49" s="1150"/>
      <c r="L49" s="1150"/>
      <c r="M49" s="1150"/>
      <c r="N49" s="1151"/>
    </row>
    <row r="50" spans="1:14" ht="13" x14ac:dyDescent="0.2">
      <c r="A50" s="250"/>
      <c r="B50" s="246"/>
      <c r="C50" s="246"/>
      <c r="D50" s="246"/>
      <c r="E50" s="246"/>
      <c r="F50" s="246"/>
      <c r="G50" s="314"/>
      <c r="H50" s="315"/>
      <c r="I50" s="1148"/>
      <c r="J50" s="316" t="s">
        <v>509</v>
      </c>
      <c r="K50" s="317" t="s">
        <v>510</v>
      </c>
      <c r="L50" s="318" t="s">
        <v>511</v>
      </c>
      <c r="M50" s="319" t="s">
        <v>512</v>
      </c>
      <c r="N50" s="320" t="s">
        <v>513</v>
      </c>
    </row>
    <row r="51" spans="1:14" ht="13" x14ac:dyDescent="0.2">
      <c r="A51" s="250"/>
      <c r="B51" s="246"/>
      <c r="C51" s="246"/>
      <c r="D51" s="246"/>
      <c r="E51" s="246"/>
      <c r="F51" s="246"/>
      <c r="G51" s="312" t="s">
        <v>514</v>
      </c>
      <c r="H51" s="313"/>
      <c r="I51" s="321">
        <v>4233203</v>
      </c>
      <c r="J51" s="322">
        <v>84455</v>
      </c>
      <c r="K51" s="323">
        <v>69.3</v>
      </c>
      <c r="L51" s="324">
        <v>70489</v>
      </c>
      <c r="M51" s="325">
        <v>5.0999999999999996</v>
      </c>
      <c r="N51" s="326">
        <v>64.2</v>
      </c>
    </row>
    <row r="52" spans="1:14" ht="13" x14ac:dyDescent="0.2">
      <c r="A52" s="250"/>
      <c r="B52" s="246"/>
      <c r="C52" s="246"/>
      <c r="D52" s="246"/>
      <c r="E52" s="246"/>
      <c r="F52" s="246"/>
      <c r="G52" s="327"/>
      <c r="H52" s="328" t="s">
        <v>515</v>
      </c>
      <c r="I52" s="329">
        <v>2757779</v>
      </c>
      <c r="J52" s="330">
        <v>55019</v>
      </c>
      <c r="K52" s="331">
        <v>60.6</v>
      </c>
      <c r="L52" s="332">
        <v>37817</v>
      </c>
      <c r="M52" s="333">
        <v>1.8</v>
      </c>
      <c r="N52" s="334">
        <v>58.8</v>
      </c>
    </row>
    <row r="53" spans="1:14" ht="13" x14ac:dyDescent="0.2">
      <c r="A53" s="250"/>
      <c r="B53" s="246"/>
      <c r="C53" s="246"/>
      <c r="D53" s="246"/>
      <c r="E53" s="246"/>
      <c r="F53" s="246"/>
      <c r="G53" s="312" t="s">
        <v>516</v>
      </c>
      <c r="H53" s="313"/>
      <c r="I53" s="321">
        <v>2891932</v>
      </c>
      <c r="J53" s="322">
        <v>58109</v>
      </c>
      <c r="K53" s="323">
        <v>-31.2</v>
      </c>
      <c r="L53" s="324">
        <v>84389</v>
      </c>
      <c r="M53" s="325">
        <v>19.7</v>
      </c>
      <c r="N53" s="326">
        <v>-50.9</v>
      </c>
    </row>
    <row r="54" spans="1:14" ht="13" x14ac:dyDescent="0.2">
      <c r="A54" s="250"/>
      <c r="B54" s="246"/>
      <c r="C54" s="246"/>
      <c r="D54" s="246"/>
      <c r="E54" s="246"/>
      <c r="F54" s="246"/>
      <c r="G54" s="327"/>
      <c r="H54" s="328" t="s">
        <v>515</v>
      </c>
      <c r="I54" s="329">
        <v>2177193</v>
      </c>
      <c r="J54" s="330">
        <v>43748</v>
      </c>
      <c r="K54" s="331">
        <v>-20.5</v>
      </c>
      <c r="L54" s="332">
        <v>44339</v>
      </c>
      <c r="M54" s="333">
        <v>17.2</v>
      </c>
      <c r="N54" s="334">
        <v>-37.700000000000003</v>
      </c>
    </row>
    <row r="55" spans="1:14" ht="13" x14ac:dyDescent="0.2">
      <c r="A55" s="250"/>
      <c r="B55" s="246"/>
      <c r="C55" s="246"/>
      <c r="D55" s="246"/>
      <c r="E55" s="246"/>
      <c r="F55" s="246"/>
      <c r="G55" s="312" t="s">
        <v>517</v>
      </c>
      <c r="H55" s="313"/>
      <c r="I55" s="321">
        <v>3672301</v>
      </c>
      <c r="J55" s="322">
        <v>74774</v>
      </c>
      <c r="K55" s="323">
        <v>28.7</v>
      </c>
      <c r="L55" s="324">
        <v>83623</v>
      </c>
      <c r="M55" s="325">
        <v>-0.9</v>
      </c>
      <c r="N55" s="326">
        <v>29.6</v>
      </c>
    </row>
    <row r="56" spans="1:14" ht="13" x14ac:dyDescent="0.2">
      <c r="A56" s="250"/>
      <c r="B56" s="246"/>
      <c r="C56" s="246"/>
      <c r="D56" s="246"/>
      <c r="E56" s="246"/>
      <c r="F56" s="246"/>
      <c r="G56" s="327"/>
      <c r="H56" s="328" t="s">
        <v>515</v>
      </c>
      <c r="I56" s="329">
        <v>2754150</v>
      </c>
      <c r="J56" s="330">
        <v>56079</v>
      </c>
      <c r="K56" s="331">
        <v>28.2</v>
      </c>
      <c r="L56" s="332">
        <v>48787</v>
      </c>
      <c r="M56" s="333">
        <v>10</v>
      </c>
      <c r="N56" s="334">
        <v>18.2</v>
      </c>
    </row>
    <row r="57" spans="1:14" ht="13" x14ac:dyDescent="0.2">
      <c r="A57" s="250"/>
      <c r="B57" s="246"/>
      <c r="C57" s="246"/>
      <c r="D57" s="246"/>
      <c r="E57" s="246"/>
      <c r="F57" s="246"/>
      <c r="G57" s="312" t="s">
        <v>518</v>
      </c>
      <c r="H57" s="313"/>
      <c r="I57" s="321">
        <v>3830613</v>
      </c>
      <c r="J57" s="322">
        <v>78895</v>
      </c>
      <c r="K57" s="323">
        <v>5.5</v>
      </c>
      <c r="L57" s="324">
        <v>81768</v>
      </c>
      <c r="M57" s="325">
        <v>-2.2000000000000002</v>
      </c>
      <c r="N57" s="326">
        <v>7.7</v>
      </c>
    </row>
    <row r="58" spans="1:14" ht="13" x14ac:dyDescent="0.2">
      <c r="A58" s="250"/>
      <c r="B58" s="246"/>
      <c r="C58" s="246"/>
      <c r="D58" s="246"/>
      <c r="E58" s="246"/>
      <c r="F58" s="246"/>
      <c r="G58" s="327"/>
      <c r="H58" s="328" t="s">
        <v>515</v>
      </c>
      <c r="I58" s="329">
        <v>2545646</v>
      </c>
      <c r="J58" s="330">
        <v>52430</v>
      </c>
      <c r="K58" s="331">
        <v>-6.5</v>
      </c>
      <c r="L58" s="332">
        <v>37917</v>
      </c>
      <c r="M58" s="333">
        <v>-22.3</v>
      </c>
      <c r="N58" s="334">
        <v>15.8</v>
      </c>
    </row>
    <row r="59" spans="1:14" ht="13" x14ac:dyDescent="0.2">
      <c r="A59" s="250"/>
      <c r="B59" s="246"/>
      <c r="C59" s="246"/>
      <c r="D59" s="246"/>
      <c r="E59" s="246"/>
      <c r="F59" s="246"/>
      <c r="G59" s="312" t="s">
        <v>519</v>
      </c>
      <c r="H59" s="313"/>
      <c r="I59" s="321">
        <v>4540820</v>
      </c>
      <c r="J59" s="322">
        <v>94691</v>
      </c>
      <c r="K59" s="323">
        <v>20</v>
      </c>
      <c r="L59" s="324">
        <v>78864</v>
      </c>
      <c r="M59" s="325">
        <v>-3.6</v>
      </c>
      <c r="N59" s="326">
        <v>23.6</v>
      </c>
    </row>
    <row r="60" spans="1:14" ht="13" x14ac:dyDescent="0.2">
      <c r="A60" s="250"/>
      <c r="B60" s="246"/>
      <c r="C60" s="246"/>
      <c r="D60" s="246"/>
      <c r="E60" s="246"/>
      <c r="F60" s="246"/>
      <c r="G60" s="327"/>
      <c r="H60" s="328" t="s">
        <v>515</v>
      </c>
      <c r="I60" s="335">
        <v>2792228</v>
      </c>
      <c r="J60" s="330">
        <v>58227</v>
      </c>
      <c r="K60" s="331">
        <v>11.1</v>
      </c>
      <c r="L60" s="332">
        <v>46136</v>
      </c>
      <c r="M60" s="333">
        <v>21.7</v>
      </c>
      <c r="N60" s="334">
        <v>-10.6</v>
      </c>
    </row>
    <row r="61" spans="1:14" ht="13" x14ac:dyDescent="0.2">
      <c r="A61" s="250"/>
      <c r="B61" s="246"/>
      <c r="C61" s="246"/>
      <c r="D61" s="246"/>
      <c r="E61" s="246"/>
      <c r="F61" s="246"/>
      <c r="G61" s="312" t="s">
        <v>520</v>
      </c>
      <c r="H61" s="336"/>
      <c r="I61" s="337">
        <v>3833774</v>
      </c>
      <c r="J61" s="338">
        <v>78185</v>
      </c>
      <c r="K61" s="339">
        <v>18.5</v>
      </c>
      <c r="L61" s="340">
        <v>79827</v>
      </c>
      <c r="M61" s="341">
        <v>3.6</v>
      </c>
      <c r="N61" s="326">
        <v>14.9</v>
      </c>
    </row>
    <row r="62" spans="1:14" ht="13" x14ac:dyDescent="0.2">
      <c r="A62" s="250"/>
      <c r="B62" s="246"/>
      <c r="C62" s="246"/>
      <c r="D62" s="246"/>
      <c r="E62" s="246"/>
      <c r="F62" s="246"/>
      <c r="G62" s="327"/>
      <c r="H62" s="328" t="s">
        <v>515</v>
      </c>
      <c r="I62" s="329">
        <v>2605399</v>
      </c>
      <c r="J62" s="330">
        <v>53101</v>
      </c>
      <c r="K62" s="331">
        <v>14.6</v>
      </c>
      <c r="L62" s="332">
        <v>42999</v>
      </c>
      <c r="M62" s="333">
        <v>5.7</v>
      </c>
      <c r="N62" s="334">
        <v>8.9</v>
      </c>
    </row>
    <row r="63" spans="1:14" ht="13" x14ac:dyDescent="0.2">
      <c r="A63" s="250"/>
      <c r="B63" s="246"/>
      <c r="C63" s="246"/>
      <c r="D63" s="246"/>
      <c r="E63" s="246"/>
      <c r="F63" s="246"/>
      <c r="G63" s="246"/>
      <c r="H63" s="246"/>
      <c r="I63" s="246"/>
      <c r="J63" s="246"/>
      <c r="K63" s="246"/>
      <c r="L63" s="246"/>
      <c r="M63" s="246"/>
      <c r="N63" s="246"/>
    </row>
    <row r="64" spans="1:14" ht="13" x14ac:dyDescent="0.2">
      <c r="A64" s="250"/>
      <c r="B64" s="246"/>
      <c r="C64" s="246"/>
      <c r="D64" s="246"/>
      <c r="E64" s="246"/>
      <c r="F64" s="246"/>
      <c r="G64" s="246"/>
      <c r="H64" s="246"/>
      <c r="I64" s="246"/>
      <c r="J64" s="246"/>
      <c r="K64" s="246"/>
      <c r="L64" s="246"/>
      <c r="M64" s="246"/>
      <c r="N64" s="246"/>
    </row>
    <row r="65" spans="1:16" ht="13" x14ac:dyDescent="0.2">
      <c r="A65" s="250"/>
      <c r="B65" s="246"/>
      <c r="C65" s="246"/>
      <c r="D65" s="246"/>
      <c r="E65" s="246"/>
      <c r="F65" s="246"/>
      <c r="G65" s="246"/>
      <c r="H65" s="246"/>
      <c r="I65" s="246"/>
      <c r="J65" s="246"/>
      <c r="K65" s="246"/>
      <c r="L65" s="246"/>
      <c r="M65" s="246"/>
      <c r="N65" s="246"/>
    </row>
    <row r="66" spans="1:16" ht="13"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 hidden="1" x14ac:dyDescent="0.2">
      <c r="G70" s="246"/>
      <c r="H70" s="246"/>
      <c r="I70" s="246"/>
      <c r="J70" s="246"/>
      <c r="K70" s="246"/>
      <c r="L70" s="246"/>
      <c r="M70" s="246"/>
      <c r="N70" s="246"/>
    </row>
    <row r="71" spans="1:16" ht="13" hidden="1" x14ac:dyDescent="0.2">
      <c r="G71" s="246"/>
      <c r="H71" s="246"/>
      <c r="I71" s="246"/>
      <c r="J71" s="246"/>
      <c r="K71" s="246"/>
      <c r="L71" s="246"/>
      <c r="M71" s="246"/>
      <c r="N71" s="246"/>
    </row>
    <row r="72" spans="1:16" ht="13" hidden="1" x14ac:dyDescent="0.2">
      <c r="G72" s="246"/>
      <c r="H72" s="246"/>
      <c r="I72" s="246"/>
      <c r="J72" s="246"/>
      <c r="K72" s="246"/>
      <c r="L72" s="246"/>
      <c r="M72" s="246"/>
      <c r="N72" s="246"/>
    </row>
    <row r="73" spans="1:16" ht="13" hidden="1" x14ac:dyDescent="0.2">
      <c r="G73" s="246"/>
      <c r="H73" s="246"/>
      <c r="I73" s="246"/>
      <c r="J73" s="246"/>
      <c r="K73" s="246"/>
      <c r="L73" s="246"/>
      <c r="M73" s="246"/>
      <c r="N73" s="246"/>
    </row>
    <row r="74" spans="1:16" ht="13"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B2" s="243"/>
      <c r="T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34:34" ht="13" x14ac:dyDescent="0.2">
      <c r="AH17" s="243"/>
    </row>
    <row r="18" spans="34:34" ht="13" x14ac:dyDescent="0.2"/>
    <row r="19" spans="34:34" ht="13" x14ac:dyDescent="0.2"/>
    <row r="20" spans="34:34" ht="13" x14ac:dyDescent="0.2">
      <c r="AH20" s="243"/>
    </row>
    <row r="21" spans="34:34" ht="13" x14ac:dyDescent="0.2">
      <c r="AH21" s="243"/>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3"/>
    </row>
    <row r="29" spans="34:34" ht="13" x14ac:dyDescent="0.2"/>
    <row r="30" spans="34:34" ht="13" x14ac:dyDescent="0.2"/>
    <row r="31" spans="34:34" ht="13" x14ac:dyDescent="0.2"/>
    <row r="32" spans="34:34" ht="13" x14ac:dyDescent="0.2"/>
    <row r="33" spans="2:34" ht="13" x14ac:dyDescent="0.2">
      <c r="B33" s="243"/>
      <c r="G33" s="243"/>
      <c r="I33" s="243"/>
    </row>
    <row r="34" spans="2:34" ht="13" x14ac:dyDescent="0.2">
      <c r="C34" s="243"/>
      <c r="P34" s="243"/>
      <c r="R34" s="243"/>
      <c r="U34" s="243"/>
    </row>
    <row r="35" spans="2:34" ht="13" x14ac:dyDescent="0.2">
      <c r="D35" s="243"/>
      <c r="E35" s="243"/>
      <c r="T35" s="243"/>
      <c r="W35" s="243"/>
      <c r="AC35" s="243"/>
      <c r="AD35" s="243"/>
      <c r="AE35" s="243"/>
      <c r="AF35" s="243"/>
      <c r="AG35" s="243"/>
      <c r="AH35" s="243"/>
    </row>
    <row r="36" spans="2:34" ht="13"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U40" s="243"/>
    </row>
    <row r="41" spans="2:34" ht="13" x14ac:dyDescent="0.2">
      <c r="R41" s="243"/>
    </row>
    <row r="42" spans="2:34" ht="13" x14ac:dyDescent="0.2">
      <c r="T42" s="243"/>
      <c r="W42" s="243"/>
    </row>
    <row r="43" spans="2:34" ht="13" x14ac:dyDescent="0.2">
      <c r="Q43" s="243"/>
      <c r="S43" s="243"/>
      <c r="V43" s="243"/>
      <c r="X43" s="243"/>
      <c r="Y43" s="243"/>
      <c r="Z43" s="243"/>
      <c r="AA43" s="243"/>
      <c r="AB43" s="243"/>
      <c r="AC43" s="243"/>
      <c r="AD43" s="243"/>
      <c r="AE43" s="243"/>
      <c r="AF43" s="243"/>
      <c r="AG43" s="243"/>
      <c r="AH43" s="243"/>
    </row>
    <row r="44" spans="2:34" ht="13" x14ac:dyDescent="0.2">
      <c r="AH44" s="243"/>
    </row>
    <row r="45" spans="2:34" ht="13" x14ac:dyDescent="0.2"/>
    <row r="46" spans="2:34" ht="13" x14ac:dyDescent="0.2"/>
    <row r="47" spans="2:34" ht="13" x14ac:dyDescent="0.2"/>
    <row r="48" spans="2:34" ht="13" x14ac:dyDescent="0.2">
      <c r="AG48" s="243"/>
      <c r="AH48" s="243"/>
    </row>
    <row r="49" spans="29:34" ht="13" x14ac:dyDescent="0.2">
      <c r="AH49" s="243"/>
    </row>
    <row r="50" spans="29:34" ht="13" x14ac:dyDescent="0.2">
      <c r="AH50" s="243"/>
    </row>
    <row r="51" spans="29:34" ht="13" x14ac:dyDescent="0.2">
      <c r="AC51" s="243"/>
      <c r="AD51" s="243"/>
      <c r="AE51" s="243"/>
      <c r="AF51" s="243"/>
      <c r="AG51" s="243"/>
      <c r="AH51" s="243"/>
    </row>
    <row r="52" spans="29:34" ht="13" x14ac:dyDescent="0.2"/>
    <row r="53" spans="29:34" ht="13" x14ac:dyDescent="0.2"/>
    <row r="54" spans="29:34" ht="13" x14ac:dyDescent="0.2">
      <c r="AH54" s="243"/>
    </row>
    <row r="55" spans="29:34" ht="13" x14ac:dyDescent="0.2"/>
    <row r="56" spans="29:34" ht="13" x14ac:dyDescent="0.2"/>
    <row r="57" spans="29:34" ht="13" x14ac:dyDescent="0.2"/>
    <row r="58" spans="29:34" ht="13" x14ac:dyDescent="0.2">
      <c r="AH58" s="243"/>
    </row>
    <row r="59" spans="29:34" ht="13" x14ac:dyDescent="0.2"/>
    <row r="60" spans="29:34" ht="13" x14ac:dyDescent="0.2"/>
    <row r="61" spans="29:34" ht="13" x14ac:dyDescent="0.2"/>
    <row r="62" spans="29:34" ht="13" x14ac:dyDescent="0.2"/>
    <row r="63" spans="29:34" ht="13" x14ac:dyDescent="0.2">
      <c r="AH63" s="243"/>
    </row>
    <row r="64" spans="29:34" ht="13" x14ac:dyDescent="0.2">
      <c r="AG64" s="243"/>
      <c r="AH64" s="243"/>
    </row>
    <row r="65" spans="32:34" ht="13" x14ac:dyDescent="0.2"/>
    <row r="66" spans="32:34" ht="13" x14ac:dyDescent="0.2"/>
    <row r="67" spans="32:34" ht="13" x14ac:dyDescent="0.2"/>
    <row r="68" spans="32:34" ht="13" x14ac:dyDescent="0.2"/>
    <row r="69" spans="32:34" ht="13" x14ac:dyDescent="0.2">
      <c r="AF69" s="243"/>
      <c r="AG69" s="243"/>
      <c r="AH69" s="243"/>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3"/>
    </row>
    <row r="83" spans="25:34" ht="13" x14ac:dyDescent="0.2">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 x14ac:dyDescent="0.2">
      <c r="B2" s="243"/>
      <c r="T2" s="243"/>
    </row>
    <row r="3" spans="1: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 x14ac:dyDescent="0.2"/>
    <row r="5" spans="1:34" ht="13" x14ac:dyDescent="0.2"/>
    <row r="6" spans="1:34" ht="13" x14ac:dyDescent="0.2"/>
    <row r="7" spans="1:34" ht="13" x14ac:dyDescent="0.2"/>
    <row r="8" spans="1:34" ht="13" x14ac:dyDescent="0.2"/>
    <row r="9" spans="1:34" ht="13" x14ac:dyDescent="0.2">
      <c r="AH9" s="243"/>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34:34" ht="13" x14ac:dyDescent="0.2">
      <c r="AH17" s="243"/>
    </row>
    <row r="18" spans="34:34" ht="13" x14ac:dyDescent="0.2"/>
    <row r="19" spans="34:34" ht="13" x14ac:dyDescent="0.2"/>
    <row r="20" spans="34:34" ht="13" x14ac:dyDescent="0.2">
      <c r="AH20" s="243"/>
    </row>
    <row r="21" spans="34:34" ht="13" x14ac:dyDescent="0.2">
      <c r="AH21" s="243"/>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3"/>
    </row>
    <row r="29" spans="34:34" ht="13" x14ac:dyDescent="0.2"/>
    <row r="30" spans="34:34" ht="13" x14ac:dyDescent="0.2"/>
    <row r="31" spans="34:34" ht="13" x14ac:dyDescent="0.2"/>
    <row r="32" spans="34:34" ht="13" x14ac:dyDescent="0.2"/>
    <row r="33" spans="2:34" ht="13" x14ac:dyDescent="0.2">
      <c r="B33" s="243"/>
      <c r="G33" s="243"/>
      <c r="I33" s="243"/>
    </row>
    <row r="34" spans="2:34" ht="13" x14ac:dyDescent="0.2">
      <c r="C34" s="243"/>
      <c r="P34" s="243"/>
      <c r="R34" s="243"/>
      <c r="U34" s="243"/>
    </row>
    <row r="35" spans="2:34" ht="13" x14ac:dyDescent="0.2">
      <c r="D35" s="243"/>
      <c r="E35" s="243"/>
      <c r="T35" s="243"/>
      <c r="W35" s="243"/>
      <c r="AC35" s="243"/>
      <c r="AD35" s="243"/>
      <c r="AE35" s="243"/>
      <c r="AF35" s="243"/>
      <c r="AG35" s="243"/>
      <c r="AH35" s="243"/>
    </row>
    <row r="36" spans="2:34" ht="13"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U40" s="243"/>
    </row>
    <row r="41" spans="2:34" ht="13" x14ac:dyDescent="0.2">
      <c r="R41" s="243"/>
    </row>
    <row r="42" spans="2:34" ht="13" x14ac:dyDescent="0.2">
      <c r="T42" s="243"/>
      <c r="W42" s="243"/>
    </row>
    <row r="43" spans="2:34" ht="13" x14ac:dyDescent="0.2">
      <c r="Q43" s="243"/>
      <c r="S43" s="243"/>
      <c r="V43" s="243"/>
      <c r="X43" s="243"/>
      <c r="Y43" s="243"/>
      <c r="Z43" s="243"/>
      <c r="AA43" s="243"/>
      <c r="AB43" s="243"/>
      <c r="AC43" s="243"/>
      <c r="AD43" s="243"/>
      <c r="AE43" s="243"/>
      <c r="AF43" s="243"/>
      <c r="AG43" s="243"/>
      <c r="AH43" s="243"/>
    </row>
    <row r="44" spans="2:34" ht="13" x14ac:dyDescent="0.2">
      <c r="AH44" s="243"/>
    </row>
    <row r="45" spans="2:34" ht="13" x14ac:dyDescent="0.2"/>
    <row r="46" spans="2:34" ht="13" x14ac:dyDescent="0.2"/>
    <row r="47" spans="2:34" ht="13" x14ac:dyDescent="0.2"/>
    <row r="48" spans="2:34" ht="13" x14ac:dyDescent="0.2">
      <c r="AG48" s="243"/>
      <c r="AH48" s="243"/>
    </row>
    <row r="49" spans="29:34" ht="13" x14ac:dyDescent="0.2">
      <c r="AH49" s="243"/>
    </row>
    <row r="50" spans="29:34" ht="13" x14ac:dyDescent="0.2">
      <c r="AH50" s="243"/>
    </row>
    <row r="51" spans="29:34" ht="13" x14ac:dyDescent="0.2">
      <c r="AC51" s="243"/>
      <c r="AD51" s="243"/>
      <c r="AE51" s="243"/>
      <c r="AF51" s="243"/>
      <c r="AG51" s="243"/>
      <c r="AH51" s="243"/>
    </row>
    <row r="52" spans="29:34" ht="13" x14ac:dyDescent="0.2"/>
    <row r="53" spans="29:34" ht="13" x14ac:dyDescent="0.2"/>
    <row r="54" spans="29:34" ht="13" x14ac:dyDescent="0.2">
      <c r="AH54" s="243"/>
    </row>
    <row r="55" spans="29:34" ht="13" x14ac:dyDescent="0.2"/>
    <row r="56" spans="29:34" ht="13" x14ac:dyDescent="0.2"/>
    <row r="57" spans="29:34" ht="13" x14ac:dyDescent="0.2"/>
    <row r="58" spans="29:34" ht="13" x14ac:dyDescent="0.2">
      <c r="AH58" s="243"/>
    </row>
    <row r="59" spans="29:34" ht="13" x14ac:dyDescent="0.2"/>
    <row r="60" spans="29:34" ht="13" x14ac:dyDescent="0.2"/>
    <row r="61" spans="29:34" ht="13" x14ac:dyDescent="0.2"/>
    <row r="62" spans="29:34" ht="13" x14ac:dyDescent="0.2"/>
    <row r="63" spans="29:34" ht="13" x14ac:dyDescent="0.2">
      <c r="AH63" s="243"/>
    </row>
    <row r="64" spans="29:34" ht="13" x14ac:dyDescent="0.2">
      <c r="AG64" s="243"/>
      <c r="AH64" s="243"/>
    </row>
    <row r="65" spans="32:34" ht="13" x14ac:dyDescent="0.2"/>
    <row r="66" spans="32:34" ht="13" x14ac:dyDescent="0.2"/>
    <row r="67" spans="32:34" ht="13" x14ac:dyDescent="0.2"/>
    <row r="68" spans="32:34" ht="13" x14ac:dyDescent="0.2"/>
    <row r="69" spans="32:34" ht="13" x14ac:dyDescent="0.2">
      <c r="AF69" s="243"/>
      <c r="AG69" s="243"/>
      <c r="AH69" s="243"/>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3"/>
    </row>
    <row r="83" spans="25:34" ht="13" x14ac:dyDescent="0.2">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522</v>
      </c>
      <c r="G46" s="8" t="s">
        <v>523</v>
      </c>
      <c r="H46" s="8" t="s">
        <v>524</v>
      </c>
      <c r="I46" s="8" t="s">
        <v>525</v>
      </c>
      <c r="J46" s="9" t="s">
        <v>526</v>
      </c>
    </row>
    <row r="47" spans="2:10" ht="57.75" customHeight="1" x14ac:dyDescent="0.2">
      <c r="B47" s="10"/>
      <c r="C47" s="1172" t="s">
        <v>3</v>
      </c>
      <c r="D47" s="1172"/>
      <c r="E47" s="1173"/>
      <c r="F47" s="11">
        <v>14.67</v>
      </c>
      <c r="G47" s="12">
        <v>16.5</v>
      </c>
      <c r="H47" s="12">
        <v>14.8</v>
      </c>
      <c r="I47" s="12">
        <v>17.68</v>
      </c>
      <c r="J47" s="13">
        <v>21</v>
      </c>
    </row>
    <row r="48" spans="2:10" ht="57.75" customHeight="1" x14ac:dyDescent="0.2">
      <c r="B48" s="14"/>
      <c r="C48" s="1174" t="s">
        <v>4</v>
      </c>
      <c r="D48" s="1174"/>
      <c r="E48" s="1175"/>
      <c r="F48" s="15">
        <v>7.01</v>
      </c>
      <c r="G48" s="16">
        <v>5.98</v>
      </c>
      <c r="H48" s="16">
        <v>8.5</v>
      </c>
      <c r="I48" s="16">
        <v>7.45</v>
      </c>
      <c r="J48" s="17">
        <v>5.41</v>
      </c>
    </row>
    <row r="49" spans="2:10" ht="57.75" customHeight="1" thickBot="1" x14ac:dyDescent="0.25">
      <c r="B49" s="18"/>
      <c r="C49" s="1176" t="s">
        <v>5</v>
      </c>
      <c r="D49" s="1176"/>
      <c r="E49" s="1177"/>
      <c r="F49" s="19">
        <v>0.55000000000000004</v>
      </c>
      <c r="G49" s="20">
        <v>1.79</v>
      </c>
      <c r="H49" s="20">
        <v>0.97</v>
      </c>
      <c r="I49" s="20">
        <v>2.2599999999999998</v>
      </c>
      <c r="J49" s="21">
        <v>0.74</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2018-03-14T01:35:03Z</cp:lastPrinted>
  <dcterms:created xsi:type="dcterms:W3CDTF">2018-01-24T05:15:35Z</dcterms:created>
  <dcterms:modified xsi:type="dcterms:W3CDTF">2018-11-29T23:10:58Z</dcterms:modified>
  <cp:category/>
</cp:coreProperties>
</file>